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ы1-4" sheetId="1" r:id="rId1"/>
    <sheet name="Листы5-7" sheetId="2" r:id="rId2"/>
    <sheet name="Лист8" sheetId="3" state="hidden" r:id="rId3"/>
    <sheet name="Лист6" sheetId="4" state="hidden" r:id="rId4"/>
  </sheets>
  <definedNames>
    <definedName name="Excel_BuiltIn_Print_Area" localSheetId="0">'Листы1-4'!$A$1:$P$183</definedName>
    <definedName name="Excel_BuiltIn_Print_Area" localSheetId="1">'Листы5-7'!$A$1:$H$76</definedName>
    <definedName name="Excel_BuiltIn_Print_Titles" localSheetId="0">'Листы1-4'!$30:$36</definedName>
    <definedName name="Excel_BuiltIn_Print_Titles" localSheetId="1">'Листы5-7'!$3:$5</definedName>
    <definedName name="_xlnm.Print_Titles" localSheetId="0">'Листы1-4'!$30:$36</definedName>
    <definedName name="_xlnm.Print_Titles" localSheetId="1">'Листы5-7'!$3:$5</definedName>
    <definedName name="_xlnm.Print_Area" localSheetId="0">'Листы1-4'!$A$1:$P$183</definedName>
    <definedName name="_xlnm.Print_Area" localSheetId="1">'Листы5-7'!$A$1:$H$76</definedName>
  </definedNames>
  <calcPr fullCalcOnLoad="1"/>
</workbook>
</file>

<file path=xl/sharedStrings.xml><?xml version="1.0" encoding="utf-8"?>
<sst xmlns="http://schemas.openxmlformats.org/spreadsheetml/2006/main" count="756" uniqueCount="469">
  <si>
    <t xml:space="preserve">к Порядку составления и утверждения плана </t>
  </si>
  <si>
    <t xml:space="preserve">финансово-хозяйственной деятельности муниципальных </t>
  </si>
  <si>
    <t>Утверждаю</t>
  </si>
  <si>
    <t>(наименование должности уполномоченного лица)</t>
  </si>
  <si>
    <t xml:space="preserve">    (наименование органа — учредителя (учреждения))</t>
  </si>
  <si>
    <t>(подпись)</t>
  </si>
  <si>
    <t>(расшифровка подписи)</t>
  </si>
  <si>
    <t>«______» ________________</t>
  </si>
  <si>
    <t>20  ___ г.</t>
  </si>
  <si>
    <t xml:space="preserve">План финансово-хозяйственной деятельности </t>
  </si>
  <si>
    <t>на 20___ г. и плановый период 20___ и 20___ годов</t>
  </si>
  <si>
    <t>КОДЫ</t>
  </si>
  <si>
    <t>От «_____» ______________________ 20___ года</t>
  </si>
  <si>
    <t>Дата</t>
  </si>
  <si>
    <t>Орган, осуществляющий</t>
  </si>
  <si>
    <t>по Сводному реестру</t>
  </si>
  <si>
    <t>функции и полномочия учредителя</t>
  </si>
  <si>
    <t>Глава по БК</t>
  </si>
  <si>
    <t>ИНН</t>
  </si>
  <si>
    <t>Учреждение</t>
  </si>
  <si>
    <t>КПП</t>
  </si>
  <si>
    <t>Вид документа</t>
  </si>
  <si>
    <t>(первичный - «0», уточненный - «1», «2», «3», «...»)*</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</si>
  <si>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</si>
  <si>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</si>
  <si>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</si>
  <si>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</si>
  <si>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</si>
  <si>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</si>
  <si>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 фикации Российской Федерации</t>
  </si>
  <si>
    <t>КОСГУ</t>
  </si>
  <si>
    <t>Сумма</t>
  </si>
  <si>
    <t>На 20___г. текущий финансовый год</t>
  </si>
  <si>
    <t>На 20___г. первый год планового периода</t>
  </si>
  <si>
    <t>На 20___г. второй год планового периода</t>
  </si>
  <si>
    <t>всего</t>
  </si>
  <si>
    <t>КФО 2,3</t>
  </si>
  <si>
    <t>КФО 4</t>
  </si>
  <si>
    <t>КФО 5</t>
  </si>
  <si>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</si>
  <si>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</si>
  <si>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</si>
  <si>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</si>
  <si>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</si>
  <si>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</si>
  <si>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</si>
  <si>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</si>
  <si>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</si>
  <si>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</si>
  <si>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 xml:space="preserve">    доходы от собственности, всего</t>
  </si>
  <si>
    <t>в том числе:
доходы, получаемые в виде арендной или иной платы за передачу в возмездное пользование государственного и муниципального имущества</t>
  </si>
  <si>
    <t>1110</t>
  </si>
  <si>
    <t>121</t>
  </si>
  <si>
    <t>плата по соглашениям об установлении сервитута</t>
  </si>
  <si>
    <t>1120</t>
  </si>
  <si>
    <t>123</t>
  </si>
  <si>
    <t xml:space="preserve">    доходы от оказания услуг, работ, компенсации затрат             учреждений, всего</t>
  </si>
  <si>
    <t>1200</t>
  </si>
  <si>
    <t>130</t>
  </si>
  <si>
    <t>1210</t>
  </si>
  <si>
    <t>131</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</si>
  <si>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</si>
  <si>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доходы от оказания услуг, выполнения работ в рамках установленного муниципального задания</t>
  </si>
  <si>
    <t>1220</t>
  </si>
  <si>
    <t>доходы от оказания услуг, выполнения работ, реализации готовой продукции за плату сверх установленного муниципального задания</t>
  </si>
  <si>
    <t>1230</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</si>
  <si>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</si>
  <si>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1240</t>
  </si>
  <si>
    <t>135</t>
  </si>
  <si>
    <t xml:space="preserve">прочие поступления от компенсации затрат </t>
  </si>
  <si>
    <t>1250</t>
  </si>
  <si>
    <t xml:space="preserve">    доходы от штрафов, пеней, иных сумм принудительного       изъятия, всего</t>
  </si>
  <si>
    <t>1300</t>
  </si>
  <si>
    <t>140</t>
  </si>
  <si>
    <t>1310</t>
  </si>
  <si>
    <t xml:space="preserve">    безвозмездные денежные поступления, всего</t>
  </si>
  <si>
    <t>1400</t>
  </si>
  <si>
    <t>150</t>
  </si>
  <si>
    <t>1410</t>
  </si>
  <si>
    <t>152</t>
  </si>
  <si>
    <t>целевые субсидии</t>
  </si>
  <si>
    <t>субсидии на осуществление капитальных вложений</t>
  </si>
  <si>
    <t>1420</t>
  </si>
  <si>
    <t>162</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</si>
  <si>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</si>
  <si>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1430</t>
  </si>
  <si>
    <t xml:space="preserve">    прочие доходы, всего</t>
  </si>
  <si>
    <t>1500</t>
  </si>
  <si>
    <t>180</t>
  </si>
  <si>
    <t>1510</t>
  </si>
  <si>
    <t>189</t>
  </si>
  <si>
    <t>возврат уплаченных налогов с доходов</t>
  </si>
  <si>
    <t xml:space="preserve">    доходы от операций с активами, всего</t>
  </si>
  <si>
    <t>1900</t>
  </si>
  <si>
    <t>1910</t>
  </si>
  <si>
    <t>410</t>
  </si>
  <si>
    <t>доходы от выбытия основных средств</t>
  </si>
  <si>
    <t>доходы от выбытия материальных запасов</t>
  </si>
  <si>
    <t>1920</t>
  </si>
  <si>
    <t>440</t>
  </si>
  <si>
    <r>
      <rPr>
        <sz val="10"/>
        <rFont val="Times New Roman"/>
        <family val="1"/>
      </rPr>
      <t xml:space="preserve">    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</si>
  <si>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</si>
  <si>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</si>
  <si>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</si>
  <si>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</si>
  <si>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 задолженности прошлых лет</t>
  </si>
  <si>
    <t>увеличение остатков денежных средств за счет возврата залоговых платежей, задатков</t>
  </si>
  <si>
    <t>1982</t>
  </si>
  <si>
    <t>прочие поступления</t>
  </si>
  <si>
    <t>1983</t>
  </si>
  <si>
    <t>Расходы, всего:</t>
  </si>
  <si>
    <t>2000</t>
  </si>
  <si>
    <t>2100</t>
  </si>
  <si>
    <t>на выплаты персоналу, всего</t>
  </si>
  <si>
    <t>2110</t>
  </si>
  <si>
    <t>111</t>
  </si>
  <si>
    <t>оплата труда, всего</t>
  </si>
  <si>
    <t>2111</t>
  </si>
  <si>
    <t>211</t>
  </si>
  <si>
    <t xml:space="preserve">             заработная плата</t>
  </si>
  <si>
    <t xml:space="preserve">             социальные пособия и компенсации персоналу в                       денежной форме</t>
  </si>
  <si>
    <t>2112</t>
  </si>
  <si>
    <t>266</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</si>
  <si>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</si>
  <si>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</si>
  <si>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</si>
  <si>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</si>
  <si>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</si>
  <si>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</si>
  <si>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</si>
  <si>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</si>
  <si>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</si>
  <si>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</si>
  <si>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213</t>
  </si>
  <si>
    <t>на выплаты по оплате труда</t>
  </si>
  <si>
    <t>на иные выплаты работникам</t>
  </si>
  <si>
    <t>2142</t>
  </si>
  <si>
    <t>социальные и иные выплаты населению, всего</t>
  </si>
  <si>
    <t>2200</t>
  </si>
  <si>
    <t>300</t>
  </si>
  <si>
    <t>2210</t>
  </si>
  <si>
    <t>320</t>
  </si>
  <si>
    <t>социальные выплаты гражданам, кроме публичных нормативных социальных выплат</t>
  </si>
  <si>
    <t>2211</t>
  </si>
  <si>
    <t>321</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</si>
  <si>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</si>
  <si>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</si>
  <si>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</si>
  <si>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</si>
  <si>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</si>
  <si>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</si>
  <si>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</si>
  <si>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</si>
  <si>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</si>
  <si>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</si>
  <si>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</si>
  <si>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</si>
  <si>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</si>
  <si>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</si>
  <si>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</si>
  <si>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</si>
  <si>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2310</t>
  </si>
  <si>
    <t>851</t>
  </si>
  <si>
    <t>291</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</si>
  <si>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</si>
  <si>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</si>
  <si>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</si>
  <si>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</si>
  <si>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</si>
  <si>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</si>
  <si>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</si>
  <si>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</si>
  <si>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</si>
  <si>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</si>
  <si>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</si>
  <si>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</si>
  <si>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</si>
  <si>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</si>
  <si>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</si>
  <si>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</si>
  <si>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</si>
  <si>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</si>
  <si>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</si>
  <si>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</si>
  <si>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</si>
  <si>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</si>
  <si>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</si>
  <si>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</si>
  <si>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реализаций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</si>
  <si>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</si>
  <si>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</si>
  <si>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</si>
  <si>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</si>
  <si>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</si>
  <si>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</si>
  <si>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</si>
  <si>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</si>
  <si>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</si>
  <si>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</si>
  <si>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</si>
  <si>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</si>
  <si>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</si>
  <si>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</si>
  <si>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</si>
  <si>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</si>
  <si>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</si>
  <si>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</si>
  <si>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2641</t>
  </si>
  <si>
    <t>221</t>
  </si>
  <si>
    <t>услуги связи</t>
  </si>
  <si>
    <t>транспортные услуги</t>
  </si>
  <si>
    <t>2642</t>
  </si>
  <si>
    <t>222</t>
  </si>
  <si>
    <t>коммунальные услуги, всего</t>
  </si>
  <si>
    <t>2643</t>
  </si>
  <si>
    <t>оплата водоснабжения и водоотведения</t>
  </si>
  <si>
    <t>2643.1</t>
  </si>
  <si>
    <t>223</t>
  </si>
  <si>
    <t>оплата бытовых отходов</t>
  </si>
  <si>
    <t>2643.2</t>
  </si>
  <si>
    <t>оплата горячего водоснабжения</t>
  </si>
  <si>
    <t>2643.3</t>
  </si>
  <si>
    <t>энергосбережение</t>
  </si>
  <si>
    <t>2643.4</t>
  </si>
  <si>
    <t>возмещение коммунальных услуг по теплоэнергии</t>
  </si>
  <si>
    <t>2643.5</t>
  </si>
  <si>
    <t>возмещение коммунальных услуг по электроэнергии</t>
  </si>
  <si>
    <t>2643.6</t>
  </si>
  <si>
    <t>возмещение коммунальных услуг по водоснабжению и водоотведению</t>
  </si>
  <si>
    <t>2643.7</t>
  </si>
  <si>
    <t>арендная плата за пользование имуществом</t>
  </si>
  <si>
    <t>2644</t>
  </si>
  <si>
    <t>224</t>
  </si>
  <si>
    <t>работы, услуги по содержанию имущества</t>
  </si>
  <si>
    <t>2645</t>
  </si>
  <si>
    <t>225</t>
  </si>
  <si>
    <t>прочие работы, услуги, всего</t>
  </si>
  <si>
    <t>2646</t>
  </si>
  <si>
    <t xml:space="preserve">             из них:
             прочие работы, услуги</t>
  </si>
  <si>
    <t>2646.1</t>
  </si>
  <si>
    <t>226</t>
  </si>
  <si>
    <t>услуги по организации питания</t>
  </si>
  <si>
    <t>2646.2</t>
  </si>
  <si>
    <t>проведение лабораторных и инструментальных исследований</t>
  </si>
  <si>
    <t>2646.3</t>
  </si>
  <si>
    <t>страхование</t>
  </si>
  <si>
    <t>2647</t>
  </si>
  <si>
    <t>227</t>
  </si>
  <si>
    <t>услуги, работы для целей капитальных вложений</t>
  </si>
  <si>
    <t>2648</t>
  </si>
  <si>
    <t>228</t>
  </si>
  <si>
    <t>арендная плата за пользование земельными участками и другими обособленными природными объектами</t>
  </si>
  <si>
    <t>2649</t>
  </si>
  <si>
    <t>229</t>
  </si>
  <si>
    <t>увеличение стоимости основных средств</t>
  </si>
  <si>
    <t>2650</t>
  </si>
  <si>
    <t>310</t>
  </si>
  <si>
    <t>поступление нематериальных активов</t>
  </si>
  <si>
    <t>2651</t>
  </si>
  <si>
    <t>поступление материальных запасов, всего</t>
  </si>
  <si>
    <t>2652</t>
  </si>
  <si>
    <t>медикаменты</t>
  </si>
  <si>
    <t>2652.1</t>
  </si>
  <si>
    <t>341</t>
  </si>
  <si>
    <t>продукты питания</t>
  </si>
  <si>
    <t>2652.2</t>
  </si>
  <si>
    <t>342</t>
  </si>
  <si>
    <t>горюче-смазочные материалы</t>
  </si>
  <si>
    <t>2652.3</t>
  </si>
  <si>
    <t>343</t>
  </si>
  <si>
    <t>строительные материалы</t>
  </si>
  <si>
    <t>2652.4</t>
  </si>
  <si>
    <t>344</t>
  </si>
  <si>
    <t>мягкий инвентарь</t>
  </si>
  <si>
    <t>2652.5</t>
  </si>
  <si>
    <t>345</t>
  </si>
  <si>
    <t>прочие материалы</t>
  </si>
  <si>
    <t>2652.6</t>
  </si>
  <si>
    <t>346</t>
  </si>
  <si>
    <t>материальные запасы для целей капитальных вложений</t>
  </si>
  <si>
    <t>2652.7</t>
  </si>
  <si>
    <t>347</t>
  </si>
  <si>
    <t>материальные запасы однократного применения</t>
  </si>
  <si>
    <t>2652.8</t>
  </si>
  <si>
    <t>349</t>
  </si>
  <si>
    <t>закупку энергетических ресурсов</t>
  </si>
  <si>
    <t>2660</t>
  </si>
  <si>
    <t>247</t>
  </si>
  <si>
    <t>оплата электрической энергии</t>
  </si>
  <si>
    <t>2661</t>
  </si>
  <si>
    <t>оплата тепловой энергии</t>
  </si>
  <si>
    <t>2662</t>
  </si>
  <si>
    <t>оплата потребления газа</t>
  </si>
  <si>
    <t>2663</t>
  </si>
  <si>
    <t>капитальные вложения в объекты государственной (муниципальной) собственности, всего</t>
  </si>
  <si>
    <t>2670</t>
  </si>
  <si>
    <t>400</t>
  </si>
  <si>
    <t>2671</t>
  </si>
  <si>
    <t>406</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</si>
  <si>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</si>
  <si>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</si>
  <si>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2672</t>
  </si>
  <si>
    <t>407</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</si>
  <si>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</si>
  <si>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</si>
  <si>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</si>
  <si>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</si>
  <si>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</si>
  <si>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</si>
  <si>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</si>
  <si>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</si>
  <si>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</si>
  <si>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</si>
  <si>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</si>
  <si>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</si>
  <si>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</si>
  <si>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</si>
  <si>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t>перечисление залоговых платежей, задатков</t>
  </si>
  <si>
    <t>4020</t>
  </si>
  <si>
    <t>прочие выбытия денежных средств</t>
  </si>
  <si>
    <t>4030</t>
  </si>
  <si>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</si>
  <si>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</si>
  <si>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</si>
  <si>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</si>
  <si>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</si>
  <si>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</si>
  <si>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</si>
  <si>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</si>
  <si>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</si>
  <si>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</si>
  <si>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</si>
  <si>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</si>
  <si>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</si>
  <si>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</si>
  <si>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</si>
  <si>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</si>
  <si>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 начала закупки</t>
  </si>
  <si>
    <t>Код по бюджетной классификации Российской Федерации</t>
  </si>
  <si>
    <t>На 20___ г. (текущий финансовый год)</t>
  </si>
  <si>
    <t>На 20___ г. (первый год планового периода)</t>
  </si>
  <si>
    <t>На 20___ г. (второй год планового периода)</t>
  </si>
  <si>
    <t>4.1</t>
  </si>
  <si>
    <t>1</t>
  </si>
  <si>
    <r>
      <rPr>
        <b/>
        <sz val="9"/>
        <rFont val="Times New Roman"/>
        <family val="1"/>
      </rPr>
      <t>Выплаты на закупку товаров, работ, услуг, всего</t>
    </r>
    <r>
      <rPr>
        <b/>
        <vertAlign val="superscript"/>
        <sz val="9"/>
        <rFont val="Times New Roman"/>
        <family val="1"/>
      </rPr>
      <t>11</t>
    </r>
  </si>
  <si>
    <t>26000</t>
  </si>
  <si>
    <t>1.1.</t>
  </si>
  <si>
    <t>26100</t>
  </si>
  <si>
    <r>
      <rPr>
        <sz val="9"/>
        <rFont val="Times New Roman"/>
        <family val="1"/>
      </rPr>
      <t>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</si>
  <si>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t>1.2.</t>
  </si>
  <si>
    <r>
      <rPr>
        <sz val="9"/>
        <rFont val="Times New Roman"/>
        <family val="1"/>
      </rP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9"/>
        <rFont val="Times New Roman"/>
        <family val="1"/>
      </rPr>
      <t>12</t>
    </r>
  </si>
  <si>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</si>
  <si>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</si>
  <si>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</si>
  <si>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26300</t>
  </si>
  <si>
    <t>1.3.1</t>
  </si>
  <si>
    <t>26310</t>
  </si>
  <si>
    <t>в соответствии с Федеральным законом № 44-ФЗ</t>
  </si>
  <si>
    <r>
      <rPr>
        <sz val="9"/>
        <rFont val="Times New Roman"/>
        <family val="1"/>
      </rPr>
      <t xml:space="preserve">из них </t>
    </r>
    <r>
      <rPr>
        <vertAlign val="superscript"/>
        <sz val="9"/>
        <rFont val="Times New Roman"/>
        <family val="1"/>
      </rPr>
      <t>10.1</t>
    </r>
  </si>
  <si>
    <t>26310.1</t>
  </si>
  <si>
    <t>1.3.2</t>
  </si>
  <si>
    <t>в соответствии с Федеральным законом № 223-ФЗ</t>
  </si>
  <si>
    <t>26320</t>
  </si>
  <si>
    <t>1.4.</t>
  </si>
  <si>
    <r>
      <rPr>
        <sz val="9"/>
        <rFont val="Times New Roman"/>
        <family val="1"/>
      </rP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9"/>
        <rFont val="Times New Roman"/>
        <family val="1"/>
      </rPr>
      <t>13</t>
    </r>
  </si>
  <si>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</si>
  <si>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</si>
  <si>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</si>
  <si>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</si>
  <si>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</si>
  <si>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</si>
  <si>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</si>
  <si>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rPr>
        <sz val="9"/>
        <rFont val="Times New Roman"/>
        <family val="1"/>
      </rPr>
      <t>в соответствии с Федеральным законом № 223-ФЗ</t>
    </r>
    <r>
      <rPr>
        <vertAlign val="superscript"/>
        <sz val="9"/>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</si>
  <si>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</si>
  <si>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</si>
  <si>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</si>
  <si>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</si>
  <si>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</si>
  <si>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</si>
  <si>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</si>
  <si>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</si>
  <si>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</si>
  <si>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</si>
  <si>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rPr>
        <sz val="9"/>
        <rFont val="Times New Roman"/>
        <family val="1"/>
      </rPr>
      <t>за счет субсидий, предоставляемых на осуществление капитальных вложений</t>
    </r>
    <r>
      <rPr>
        <vertAlign val="superscript"/>
        <sz val="9"/>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</si>
  <si>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</si>
  <si>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</si>
  <si>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</si>
  <si>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</si>
  <si>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</si>
  <si>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</si>
  <si>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</si>
  <si>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</si>
  <si>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</si>
  <si>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</si>
  <si>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</si>
  <si>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</si>
  <si>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</si>
  <si>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</si>
  <si>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</si>
  <si>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</si>
  <si>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</si>
  <si>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</si>
  <si>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rPr>
        <sz val="9"/>
        <rFont val="Times New Roman"/>
        <family val="1"/>
      </rPr>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 </t>
    </r>
    <r>
      <rPr>
        <vertAlign val="superscript"/>
        <sz val="9"/>
        <rFont val="Times New Roman"/>
        <family val="1"/>
      </rPr>
      <t>16</t>
    </r>
  </si>
  <si>
    <t>26500</t>
  </si>
  <si>
    <t>2.1.</t>
  </si>
  <si>
    <t>в том числе по году начала закупки:</t>
  </si>
  <si>
    <t>2.1.1.</t>
  </si>
  <si>
    <t>20__</t>
  </si>
  <si>
    <t>26511</t>
  </si>
  <si>
    <t>2.1.2.</t>
  </si>
  <si>
    <t>26512</t>
  </si>
  <si>
    <t>2.1.3.</t>
  </si>
  <si>
    <t>26513</t>
  </si>
  <si>
    <t>3.</t>
  </si>
  <si>
    <r>
      <rPr>
        <sz val="9"/>
        <rFont val="Times New Roman"/>
        <family val="1"/>
      </rPr>
      <t>Итого по договорам, планируемым к заключению в соответствующем финансовом году в соответствии с Федеральным законом N 223-Ф3, по соответствующему году закупки</t>
    </r>
    <r>
      <rPr>
        <vertAlign val="superscript"/>
        <sz val="9"/>
        <rFont val="Times New Roman"/>
        <family val="1"/>
      </rPr>
      <t>17</t>
    </r>
  </si>
  <si>
    <t>26600</t>
  </si>
  <si>
    <t>3.1.</t>
  </si>
  <si>
    <t>3.1.1.</t>
  </si>
  <si>
    <t>26611</t>
  </si>
  <si>
    <t>3.1.2.</t>
  </si>
  <si>
    <t>26612</t>
  </si>
  <si>
    <t>3.1.3.</t>
  </si>
  <si>
    <t>26613</t>
  </si>
  <si>
    <t>Руководитель учреждения</t>
  </si>
  <si>
    <t>(уполномоченное лицо учреждения)_______________________________________________________</t>
  </si>
  <si>
    <t>(должность)</t>
  </si>
  <si>
    <t>(расшифровка)</t>
  </si>
  <si>
    <t>Исполнитель__________________________________________________________________________</t>
  </si>
  <si>
    <t>(фамилия, инициалы)</t>
  </si>
  <si>
    <t>(телефон)</t>
  </si>
  <si>
    <t>«____» __________________ 20___ г.</t>
  </si>
  <si>
    <t>СОГЛАСОВАНО</t>
  </si>
  <si>
    <t>(наименование должности уполномоченного лица органа — учредителя)</t>
  </si>
  <si>
    <t xml:space="preserve">                                        (подпись)                                                                                                                  (расшифровка подписи)</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</si>
  <si>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</si>
  <si>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</si>
  <si>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</si>
  <si>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</si>
  <si>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</si>
  <si>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</si>
  <si>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</si>
  <si>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</si>
  <si>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t>
    </r>
    <r>
      <rPr>
        <sz val="8"/>
        <color indexed="54"/>
        <rFont val="Times New Roman"/>
        <family val="1"/>
      </rPr>
      <t>отраженные по соответствующим строкам</t>
    </r>
    <r>
      <rPr>
        <sz val="8"/>
        <rFont val="Times New Roman"/>
        <family val="1"/>
      </rPr>
      <t xml:space="preserve"> Раздела 1 «Поступления и выплаты» Плана.</t>
    </r>
  </si>
  <si>
    <t>№ п/п</t>
  </si>
  <si>
    <t>Коды строк</t>
  </si>
  <si>
    <t>на 20__ г. (текущий финансовый год)</t>
  </si>
  <si>
    <t>на 20__ г. (первый год планового периода)</t>
  </si>
  <si>
    <t>на 20__ г. (второй год планового периода)</t>
  </si>
  <si>
    <t>за пределами планового периода</t>
  </si>
  <si>
    <t>Выплаты на закупку товаров, работ, услуг, всего &lt;11&gt;</t>
  </si>
  <si>
    <t>x</t>
  </si>
  <si>
    <r>
      <rPr>
        <sz val="11"/>
        <rFont val="Arial Cyr"/>
        <family val="0"/>
      </rPr>
      <t xml:space="preserve">в том числе:
</t>
    </r>
    <r>
      <rPr>
        <sz val="11"/>
        <rFont val="Times New Roman"/>
        <family val="1"/>
      </rPr>
      <t xml:space="preserve">по контрактам (договорам), заключенным до начала текущего финансового года без применения норм Федерального </t>
    </r>
    <r>
      <rPr>
        <sz val="11"/>
        <color indexed="12"/>
        <rFont val="Calibri"/>
        <family val="2"/>
      </rPr>
      <t>закона</t>
    </r>
    <r>
      <rPr>
        <sz val="11"/>
        <rFont val="Times New Roman"/>
        <family val="1"/>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11"/>
        <color indexed="12"/>
        <rFont val="Calibri"/>
        <family val="2"/>
      </rPr>
      <t>закона</t>
    </r>
    <r>
      <rPr>
        <sz val="11"/>
        <rFont val="Times New Roman"/>
        <family val="1"/>
      </rPr>
      <t xml:space="preserve"> от 18 июля 2011 г. № 223-ФЗ «О закупках товаров, работ, услуг отдельными видами юридических лиц» (далее - Федеральный закон № 223-ФЗ) </t>
    </r>
    <r>
      <rPr>
        <sz val="11"/>
        <color indexed="12"/>
        <rFont val="Calibri"/>
        <family val="2"/>
      </rPr>
      <t>&lt;12&gt;</t>
    </r>
  </si>
  <si>
    <r>
      <rPr>
        <sz val="11"/>
        <rFont val="Times New Roman"/>
        <family val="1"/>
      </rPr>
      <t xml:space="preserve">по контрактам (договорам), планируемым к заключению в соответствующем финансовом году без применения норм Федерального </t>
    </r>
    <r>
      <rPr>
        <sz val="11"/>
        <color indexed="12"/>
        <rFont val="Calibri"/>
        <family val="2"/>
      </rPr>
      <t>закона</t>
    </r>
    <r>
      <rPr>
        <sz val="11"/>
        <rFont val="Times New Roman"/>
        <family val="1"/>
      </rPr>
      <t xml:space="preserve"> № 44-ФЗ и Федерального </t>
    </r>
    <r>
      <rPr>
        <sz val="11"/>
        <color indexed="12"/>
        <rFont val="Calibri"/>
        <family val="2"/>
      </rPr>
      <t>закона</t>
    </r>
    <r>
      <rPr>
        <sz val="11"/>
        <rFont val="Times New Roman"/>
        <family val="1"/>
      </rPr>
      <t xml:space="preserve"> № 223-ФЗ </t>
    </r>
    <r>
      <rPr>
        <sz val="11"/>
        <color indexed="12"/>
        <rFont val="Calibri"/>
        <family val="2"/>
      </rPr>
      <t>&lt;12&gt;</t>
    </r>
  </si>
  <si>
    <r>
      <rPr>
        <sz val="11"/>
        <rFont val="Times New Roman"/>
        <family val="1"/>
      </rPr>
      <t xml:space="preserve">по контрактам (договорам), заключенным до начала текущего финансового года с учетом требований Федерального </t>
    </r>
    <r>
      <rPr>
        <sz val="11"/>
        <color indexed="12"/>
        <rFont val="Calibri"/>
        <family val="2"/>
      </rPr>
      <t>закона</t>
    </r>
    <r>
      <rPr>
        <sz val="11"/>
        <rFont val="Times New Roman"/>
        <family val="1"/>
      </rPr>
      <t xml:space="preserve"> № 44-ФЗ и Федерального </t>
    </r>
    <r>
      <rPr>
        <sz val="11"/>
        <color indexed="12"/>
        <rFont val="Calibri"/>
        <family val="2"/>
      </rPr>
      <t>закона</t>
    </r>
    <r>
      <rPr>
        <sz val="11"/>
        <rFont val="Times New Roman"/>
        <family val="1"/>
      </rPr>
      <t xml:space="preserve"> № 223-ФЗ </t>
    </r>
    <r>
      <rPr>
        <sz val="11"/>
        <color indexed="12"/>
        <rFont val="Calibri"/>
        <family val="2"/>
      </rPr>
      <t>&lt;13&gt;</t>
    </r>
  </si>
  <si>
    <t>в том числе:
в соответствии с Федеральным законом N 44-ФЗ</t>
  </si>
  <si>
    <t>из них &lt;10.1&gt;:</t>
  </si>
  <si>
    <t>в соответствии с Федеральным законом N 223-ФЗ</t>
  </si>
  <si>
    <r>
      <rPr>
        <sz val="11"/>
        <rFont val="Times New Roman"/>
        <family val="1"/>
      </rPr>
      <t xml:space="preserve">по контрактам (договорам), планируемым к заключению в соответствующем финансовом году с учетом требований Федерального </t>
    </r>
    <r>
      <rPr>
        <sz val="11"/>
        <color indexed="12"/>
        <rFont val="Calibri"/>
        <family val="2"/>
      </rPr>
      <t>закона</t>
    </r>
    <r>
      <rPr>
        <sz val="11"/>
        <rFont val="Times New Roman"/>
        <family val="1"/>
      </rPr>
      <t xml:space="preserve"> № 44-ФЗ и Федерального </t>
    </r>
    <r>
      <rPr>
        <sz val="11"/>
        <color indexed="12"/>
        <rFont val="Calibri"/>
        <family val="2"/>
      </rPr>
      <t>закона</t>
    </r>
    <r>
      <rPr>
        <sz val="11"/>
        <rFont val="Times New Roman"/>
        <family val="1"/>
      </rPr>
      <t xml:space="preserve"> № 223-ФЗ </t>
    </r>
    <r>
      <rPr>
        <sz val="11"/>
        <color indexed="12"/>
        <rFont val="Calibri"/>
        <family val="2"/>
      </rPr>
      <t>&lt;13&gt;</t>
    </r>
  </si>
  <si>
    <t>в том числе:
за счет субсидий, предоставляемых на финансовое обеспечение выполнения государственного задания</t>
  </si>
  <si>
    <t>в том числе:
в соответствии с Федеральным законом № 44-ФЗ</t>
  </si>
  <si>
    <r>
      <rPr>
        <sz val="11"/>
        <rFont val="Times New Roman"/>
        <family val="1"/>
      </rPr>
      <t xml:space="preserve">в соответствии с Федеральным </t>
    </r>
    <r>
      <rPr>
        <sz val="11"/>
        <color indexed="12"/>
        <rFont val="Calibri"/>
        <family val="2"/>
      </rPr>
      <t>законом</t>
    </r>
    <r>
      <rPr>
        <sz val="11"/>
        <rFont val="Times New Roman"/>
        <family val="1"/>
      </rPr>
      <t xml:space="preserve"> № 223-ФЗ </t>
    </r>
    <r>
      <rPr>
        <sz val="11"/>
        <color indexed="12"/>
        <rFont val="Calibri"/>
        <family val="2"/>
      </rPr>
      <t>&lt;14&gt;</t>
    </r>
  </si>
  <si>
    <t>1.4.2.1</t>
  </si>
  <si>
    <t>за счет субсидий, предоставляемых на осуществление капитальных вложений &lt;15&gt;</t>
  </si>
  <si>
    <r>
      <rPr>
        <sz val="11"/>
        <rFont val="Times New Roman"/>
        <family val="1"/>
      </rPr>
      <t xml:space="preserve">Итого по контрактам, планируемым к заключению в соответствующем финансовом году в соответствии с Федеральным </t>
    </r>
    <r>
      <rPr>
        <sz val="11"/>
        <color indexed="12"/>
        <rFont val="Calibri"/>
        <family val="2"/>
      </rPr>
      <t>законом</t>
    </r>
    <r>
      <rPr>
        <sz val="11"/>
        <rFont val="Times New Roman"/>
        <family val="1"/>
      </rPr>
      <t xml:space="preserve"> № 44-ФЗ, по соответствующему году закупки </t>
    </r>
    <r>
      <rPr>
        <sz val="11"/>
        <color indexed="12"/>
        <rFont val="Calibri"/>
        <family val="2"/>
      </rPr>
      <t>&lt;16&gt;</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</si>
  <si>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</si>
  <si>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Приложение 1</t>
  </si>
  <si>
    <t>учреждений, в отношении которых</t>
  </si>
  <si>
    <t xml:space="preserve"> администрация Чайковского городского округа</t>
  </si>
  <si>
    <t>осуществляет функции и полномочия учредителя</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</si>
</sst>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_р_._-;_-@_-"/>
    <numFmt numFmtId="165" formatCode="#,##0.00\ _₽"/>
    <numFmt numFmtId="166" formatCode="dd/mm/yy"/>
    <numFmt numFmtId="167" formatCode="#,##0.00;\-#,##0.00"/>
    <numFmt numFmtId="168" formatCode="0.0000"/>
  </numFmts>
  <fonts count="63">
    <font>
      <sz val="10"/>
      <name val="Arial Cyr"/>
      <family val="0"/>
    </font>
    <font>
      <sz val="10"/>
      <name val="Arial"/>
      <family val="0"/>
    </font>
    <font>
      <sz val="10"/>
      <name val="Times New Roman"/>
      <family val="1"/>
    </font>
    <font>
      <b/>
      <sz val="10"/>
      <name val="Times New Roman"/>
      <family val="1"/>
    </font>
    <font>
      <sz val="8"/>
      <name val="Times New Roman"/>
      <family val="1"/>
    </font>
    <font>
      <b/>
      <sz val="8"/>
      <name val="Times New Roman"/>
      <family val="1"/>
    </font>
    <font>
      <sz val="7"/>
      <name val="Times New Roman"/>
      <family val="1"/>
    </font>
    <font>
      <b/>
      <sz val="7"/>
      <name val="Times New Roman"/>
      <family val="1"/>
    </font>
    <font>
      <b/>
      <sz val="12"/>
      <name val="Times New Roman"/>
      <family val="1"/>
    </font>
    <font>
      <sz val="9"/>
      <name val="Times New Roman"/>
      <family val="1"/>
    </font>
    <font>
      <b/>
      <sz val="9"/>
      <name val="Times New Roman"/>
      <family val="1"/>
    </font>
    <font>
      <vertAlign val="superscript"/>
      <sz val="10"/>
      <name val="Times New Roman"/>
      <family val="1"/>
    </font>
    <font>
      <sz val="10"/>
      <color indexed="8"/>
      <name val="Times New Roman"/>
      <family val="1"/>
    </font>
    <font>
      <sz val="10"/>
      <name val="Times New Roman Cyr"/>
      <family val="1"/>
    </font>
    <font>
      <b/>
      <sz val="10"/>
      <color indexed="8"/>
      <name val="Times New Roman"/>
      <family val="1"/>
    </font>
    <font>
      <b/>
      <vertAlign val="superscript"/>
      <sz val="10"/>
      <name val="Times New Roman"/>
      <family val="1"/>
    </font>
    <font>
      <vertAlign val="superscript"/>
      <sz val="8"/>
      <name val="Times New Roman"/>
      <family val="1"/>
    </font>
    <font>
      <b/>
      <vertAlign val="superscript"/>
      <sz val="9"/>
      <name val="Times New Roman"/>
      <family val="1"/>
    </font>
    <font>
      <vertAlign val="superscript"/>
      <sz val="9"/>
      <name val="Times New Roman"/>
      <family val="1"/>
    </font>
    <font>
      <sz val="9"/>
      <color indexed="8"/>
      <name val="Times New Roman"/>
      <family val="1"/>
    </font>
    <font>
      <sz val="7"/>
      <color indexed="8"/>
      <name val="Times New Roman"/>
      <family val="1"/>
    </font>
    <font>
      <sz val="8"/>
      <color indexed="54"/>
      <name val="Times New Roman"/>
      <family val="1"/>
    </font>
    <font>
      <sz val="11"/>
      <name val="Times New Roman"/>
      <family val="1"/>
    </font>
    <font>
      <sz val="14"/>
      <name val="Arial Cyr"/>
      <family val="0"/>
    </font>
    <font>
      <sz val="11"/>
      <name val="Arial Cyr"/>
      <family val="0"/>
    </font>
    <font>
      <sz val="13"/>
      <name val="Arial Cyr"/>
      <family val="0"/>
    </font>
    <font>
      <sz val="11"/>
      <color indexed="12"/>
      <name val="Times New Roman"/>
      <family val="1"/>
    </font>
    <font>
      <sz val="11"/>
      <color indexed="12"/>
      <name val="Calibri"/>
      <family val="2"/>
    </font>
    <font>
      <sz val="11"/>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color indexed="63"/>
      </left>
      <right>
        <color indexed="63"/>
      </right>
      <top>
        <color indexed="63"/>
      </top>
      <bottom style="thin">
        <color indexed="8"/>
      </bottom>
    </border>
    <border>
      <left style="hair">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style="hair">
        <color indexed="8"/>
      </bottom>
    </border>
    <border>
      <left>
        <color indexed="63"/>
      </left>
      <right style="mediumDashDot">
        <color indexed="8"/>
      </right>
      <top style="thin">
        <color indexed="8"/>
      </top>
      <bottom>
        <color indexed="63"/>
      </bottom>
    </border>
    <border>
      <left>
        <color indexed="63"/>
      </left>
      <right style="mediumDashDot">
        <color indexed="8"/>
      </right>
      <top>
        <color indexed="63"/>
      </top>
      <bottom style="thin">
        <color indexed="8"/>
      </bottom>
    </border>
    <border>
      <left>
        <color indexed="63"/>
      </left>
      <right style="mediumDashDot">
        <color indexed="8"/>
      </right>
      <top style="thin">
        <color indexed="8"/>
      </top>
      <bottom style="hair">
        <color indexed="8"/>
      </bottom>
    </border>
    <border>
      <left style="mediumDashDot">
        <color indexed="8"/>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style="thin">
        <color indexed="8"/>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62" fillId="32" borderId="0" applyNumberFormat="0" applyBorder="0" applyAlignment="0" applyProtection="0"/>
  </cellStyleXfs>
  <cellXfs count="320">
    <xf numFmtId="0" fontId="0" fillId="0" borderId="0" xfId="0" applyAlignment="1">
      <alignment/>
    </xf>
    <xf numFmtId="0" fontId="2"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9" fillId="0" borderId="10" xfId="0" applyFont="1" applyBorder="1" applyAlignment="1">
      <alignment horizontal="center" vertical="center"/>
    </xf>
    <xf numFmtId="0" fontId="16"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horizontal="left"/>
    </xf>
    <xf numFmtId="0" fontId="9" fillId="0" borderId="11" xfId="0" applyFont="1" applyBorder="1" applyAlignment="1">
      <alignment horizontal="center" vertical="center"/>
    </xf>
    <xf numFmtId="0" fontId="9" fillId="0" borderId="0" xfId="0" applyFont="1" applyAlignment="1">
      <alignment horizontal="left"/>
    </xf>
    <xf numFmtId="0" fontId="9" fillId="0" borderId="12"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1" xfId="0" applyFont="1" applyFill="1" applyBorder="1" applyAlignment="1">
      <alignment horizontal="center" vertical="center"/>
    </xf>
    <xf numFmtId="49" fontId="10" fillId="0" borderId="13" xfId="0" applyNumberFormat="1" applyFont="1" applyBorder="1" applyAlignment="1">
      <alignment horizontal="center"/>
    </xf>
    <xf numFmtId="0" fontId="10" fillId="0" borderId="14" xfId="0" applyFont="1" applyBorder="1" applyAlignment="1">
      <alignment/>
    </xf>
    <xf numFmtId="49" fontId="10" fillId="0" borderId="15" xfId="0" applyNumberFormat="1" applyFont="1" applyBorder="1" applyAlignment="1">
      <alignment horizontal="center"/>
    </xf>
    <xf numFmtId="49" fontId="9" fillId="0" borderId="16" xfId="0" applyNumberFormat="1" applyFont="1" applyBorder="1" applyAlignment="1">
      <alignment horizontal="center"/>
    </xf>
    <xf numFmtId="49" fontId="9" fillId="0" borderId="16" xfId="0" applyNumberFormat="1" applyFont="1" applyFill="1" applyBorder="1" applyAlignment="1">
      <alignment horizontal="center"/>
    </xf>
    <xf numFmtId="4" fontId="10" fillId="0" borderId="16" xfId="0" applyNumberFormat="1" applyFont="1" applyFill="1" applyBorder="1" applyAlignment="1">
      <alignment horizontal="center" vertical="center"/>
    </xf>
    <xf numFmtId="49" fontId="9" fillId="0" borderId="13" xfId="0" applyNumberFormat="1" applyFont="1" applyBorder="1" applyAlignment="1">
      <alignment horizontal="center"/>
    </xf>
    <xf numFmtId="0" fontId="9" fillId="0" borderId="17" xfId="0" applyFont="1" applyBorder="1" applyAlignment="1">
      <alignment horizontal="left" indent="1"/>
    </xf>
    <xf numFmtId="49" fontId="9" fillId="0" borderId="18"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Fill="1" applyBorder="1" applyAlignment="1">
      <alignment horizontal="center" vertical="center"/>
    </xf>
    <xf numFmtId="4" fontId="9" fillId="0" borderId="19" xfId="0" applyNumberFormat="1" applyFont="1" applyFill="1" applyBorder="1" applyAlignment="1">
      <alignment horizontal="center" vertical="center"/>
    </xf>
    <xf numFmtId="0" fontId="9" fillId="0" borderId="21" xfId="0" applyFont="1" applyBorder="1" applyAlignment="1">
      <alignment horizontal="left" wrapText="1" indent="1"/>
    </xf>
    <xf numFmtId="0" fontId="9" fillId="0" borderId="22" xfId="0" applyFont="1" applyBorder="1" applyAlignment="1">
      <alignment horizontal="left" wrapText="1" indent="1"/>
    </xf>
    <xf numFmtId="4" fontId="19" fillId="0" borderId="19" xfId="0" applyNumberFormat="1" applyFont="1" applyFill="1" applyBorder="1" applyAlignment="1">
      <alignment horizontal="center" vertical="center"/>
    </xf>
    <xf numFmtId="4" fontId="2" fillId="0" borderId="0" xfId="0" applyNumberFormat="1" applyFont="1" applyAlignment="1">
      <alignment horizontal="left"/>
    </xf>
    <xf numFmtId="0" fontId="9" fillId="0" borderId="17" xfId="0" applyFont="1" applyFill="1" applyBorder="1" applyAlignment="1">
      <alignment horizontal="left" indent="3"/>
    </xf>
    <xf numFmtId="49" fontId="9" fillId="0" borderId="18" xfId="0" applyNumberFormat="1" applyFont="1" applyFill="1" applyBorder="1" applyAlignment="1">
      <alignment horizontal="center"/>
    </xf>
    <xf numFmtId="49" fontId="9" fillId="0" borderId="19" xfId="0" applyNumberFormat="1" applyFont="1" applyFill="1" applyBorder="1" applyAlignment="1">
      <alignment horizontal="center"/>
    </xf>
    <xf numFmtId="0" fontId="9" fillId="0" borderId="23" xfId="0" applyFont="1" applyFill="1" applyBorder="1" applyAlignment="1">
      <alignment horizontal="left" indent="3"/>
    </xf>
    <xf numFmtId="4" fontId="2" fillId="0" borderId="0" xfId="0" applyNumberFormat="1" applyFont="1" applyFill="1" applyAlignment="1">
      <alignment horizontal="left"/>
    </xf>
    <xf numFmtId="2" fontId="2" fillId="0" borderId="0" xfId="0" applyNumberFormat="1" applyFont="1" applyAlignment="1">
      <alignment horizontal="left"/>
    </xf>
    <xf numFmtId="49" fontId="9" fillId="0" borderId="24" xfId="0" applyNumberFormat="1" applyFont="1" applyFill="1" applyBorder="1" applyAlignment="1">
      <alignment horizontal="center" vertical="center"/>
    </xf>
    <xf numFmtId="0" fontId="9" fillId="0" borderId="25" xfId="0" applyFont="1" applyFill="1" applyBorder="1" applyAlignment="1">
      <alignment horizontal="left" indent="3"/>
    </xf>
    <xf numFmtId="49" fontId="9" fillId="0" borderId="13" xfId="0" applyNumberFormat="1" applyFont="1" applyFill="1" applyBorder="1" applyAlignment="1">
      <alignment horizontal="center"/>
    </xf>
    <xf numFmtId="0" fontId="9" fillId="0" borderId="22" xfId="0" applyFont="1" applyFill="1" applyBorder="1" applyAlignment="1">
      <alignment horizontal="left" wrapText="1" indent="1"/>
    </xf>
    <xf numFmtId="0" fontId="9" fillId="0" borderId="17" xfId="0" applyFont="1" applyFill="1" applyBorder="1" applyAlignment="1">
      <alignment horizontal="left" indent="2"/>
    </xf>
    <xf numFmtId="0" fontId="9" fillId="0" borderId="0" xfId="0" applyFont="1" applyFill="1" applyBorder="1" applyAlignment="1">
      <alignment horizontal="left" wrapText="1" indent="2"/>
    </xf>
    <xf numFmtId="0" fontId="9" fillId="0" borderId="17" xfId="0" applyFont="1" applyFill="1" applyBorder="1" applyAlignment="1">
      <alignment horizontal="left" wrapText="1" indent="2"/>
    </xf>
    <xf numFmtId="0" fontId="9" fillId="0" borderId="25" xfId="0" applyFont="1" applyFill="1" applyBorder="1" applyAlignment="1">
      <alignment horizontal="left" indent="2"/>
    </xf>
    <xf numFmtId="0" fontId="9" fillId="0" borderId="26" xfId="0" applyFont="1" applyFill="1" applyBorder="1" applyAlignment="1">
      <alignment horizontal="left" indent="3"/>
    </xf>
    <xf numFmtId="0" fontId="9" fillId="0" borderId="27" xfId="0" applyFont="1" applyFill="1" applyBorder="1" applyAlignment="1">
      <alignment horizontal="left" indent="3"/>
    </xf>
    <xf numFmtId="4" fontId="9" fillId="0" borderId="11"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17" xfId="0" applyFont="1" applyFill="1" applyBorder="1" applyAlignment="1">
      <alignment wrapTex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 fontId="9" fillId="0" borderId="28"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 fontId="9" fillId="0" borderId="31" xfId="0" applyNumberFormat="1" applyFont="1" applyFill="1" applyBorder="1" applyAlignment="1">
      <alignment horizontal="center" vertical="center"/>
    </xf>
    <xf numFmtId="49" fontId="9" fillId="0" borderId="13" xfId="0" applyNumberFormat="1" applyFont="1" applyFill="1" applyBorder="1" applyAlignment="1">
      <alignment horizontal="center" vertical="top"/>
    </xf>
    <xf numFmtId="0" fontId="9" fillId="0" borderId="17" xfId="0" applyFont="1" applyFill="1" applyBorder="1" applyAlignment="1">
      <alignment horizontal="left" wrapText="1" indent="3"/>
    </xf>
    <xf numFmtId="49" fontId="9" fillId="0" borderId="32" xfId="0" applyNumberFormat="1" applyFont="1" applyFill="1" applyBorder="1" applyAlignment="1">
      <alignment horizontal="center"/>
    </xf>
    <xf numFmtId="49" fontId="9" fillId="0" borderId="30" xfId="0" applyNumberFormat="1" applyFont="1" applyFill="1" applyBorder="1" applyAlignment="1">
      <alignment horizontal="center"/>
    </xf>
    <xf numFmtId="0" fontId="9" fillId="0" borderId="25" xfId="0" applyFont="1" applyFill="1" applyBorder="1" applyAlignment="1">
      <alignment horizontal="justify" wrapText="1"/>
    </xf>
    <xf numFmtId="49" fontId="9" fillId="0" borderId="33" xfId="0" applyNumberFormat="1" applyFont="1" applyFill="1" applyBorder="1" applyAlignment="1">
      <alignment horizontal="center" vertical="center"/>
    </xf>
    <xf numFmtId="0" fontId="2" fillId="0" borderId="0" xfId="0" applyFont="1" applyBorder="1" applyAlignment="1">
      <alignment horizontal="center"/>
    </xf>
    <xf numFmtId="0" fontId="2" fillId="0" borderId="34" xfId="0" applyFont="1" applyBorder="1" applyAlignment="1">
      <alignment horizontal="center"/>
    </xf>
    <xf numFmtId="0" fontId="2" fillId="0" borderId="34" xfId="0" applyFont="1" applyFill="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center" vertical="top"/>
    </xf>
    <xf numFmtId="0" fontId="2" fillId="0" borderId="35" xfId="0" applyFont="1" applyBorder="1" applyAlignment="1">
      <alignment horizontal="left"/>
    </xf>
    <xf numFmtId="0" fontId="2" fillId="0" borderId="36" xfId="0" applyFont="1" applyBorder="1" applyAlignment="1">
      <alignment horizontal="left"/>
    </xf>
    <xf numFmtId="0" fontId="2" fillId="0" borderId="0" xfId="0" applyFont="1" applyBorder="1" applyAlignment="1">
      <alignment horizontal="left"/>
    </xf>
    <xf numFmtId="0" fontId="2" fillId="0" borderId="37" xfId="0" applyFont="1" applyBorder="1" applyAlignment="1">
      <alignment horizontal="left"/>
    </xf>
    <xf numFmtId="0" fontId="12" fillId="0" borderId="38" xfId="0" applyFont="1" applyBorder="1" applyAlignment="1">
      <alignment horizontal="center" wrapText="1"/>
    </xf>
    <xf numFmtId="0" fontId="12" fillId="0" borderId="0" xfId="0" applyFont="1" applyBorder="1" applyAlignment="1">
      <alignment horizontal="center" wrapText="1"/>
    </xf>
    <xf numFmtId="0" fontId="6" fillId="0" borderId="37" xfId="0" applyFont="1" applyBorder="1" applyAlignment="1">
      <alignment horizontal="left" vertical="top"/>
    </xf>
    <xf numFmtId="0" fontId="20" fillId="0" borderId="39" xfId="0" applyFont="1" applyBorder="1" applyAlignment="1">
      <alignment horizontal="center" vertical="top"/>
    </xf>
    <xf numFmtId="0" fontId="20" fillId="0" borderId="0" xfId="0" applyFont="1" applyBorder="1" applyAlignment="1">
      <alignment horizontal="center" vertical="top"/>
    </xf>
    <xf numFmtId="0" fontId="6" fillId="0" borderId="0" xfId="0" applyFont="1" applyAlignment="1">
      <alignment horizontal="left" vertical="top"/>
    </xf>
    <xf numFmtId="0" fontId="6" fillId="0" borderId="0" xfId="0" applyFont="1" applyFill="1" applyAlignment="1">
      <alignment horizontal="left" vertical="top"/>
    </xf>
    <xf numFmtId="0" fontId="12" fillId="0" borderId="40" xfId="0" applyFont="1" applyBorder="1" applyAlignment="1">
      <alignment horizontal="center"/>
    </xf>
    <xf numFmtId="0" fontId="12" fillId="0" borderId="0" xfId="0" applyFont="1" applyBorder="1" applyAlignment="1">
      <alignment horizontal="center"/>
    </xf>
    <xf numFmtId="0" fontId="6" fillId="0" borderId="37" xfId="0" applyFont="1" applyBorder="1" applyAlignment="1">
      <alignment horizontal="left"/>
    </xf>
    <xf numFmtId="0" fontId="20" fillId="0" borderId="41" xfId="0" applyFont="1" applyBorder="1" applyAlignment="1">
      <alignment horizontal="left" vertical="top"/>
    </xf>
    <xf numFmtId="0" fontId="6" fillId="0" borderId="0" xfId="0" applyFont="1" applyFill="1" applyAlignment="1">
      <alignment horizontal="left"/>
    </xf>
    <xf numFmtId="0" fontId="2" fillId="0" borderId="42" xfId="0" applyFont="1" applyBorder="1" applyAlignment="1">
      <alignment horizontal="left"/>
    </xf>
    <xf numFmtId="0" fontId="12" fillId="0" borderId="43" xfId="0" applyFont="1" applyBorder="1" applyAlignment="1">
      <alignment horizontal="left"/>
    </xf>
    <xf numFmtId="0" fontId="12" fillId="0" borderId="0" xfId="0" applyFont="1" applyBorder="1" applyAlignment="1">
      <alignment horizontal="left"/>
    </xf>
    <xf numFmtId="0" fontId="4" fillId="0" borderId="23" xfId="0" applyFont="1" applyBorder="1" applyAlignment="1">
      <alignment horizontal="left" vertical="center"/>
    </xf>
    <xf numFmtId="0" fontId="0" fillId="0" borderId="0" xfId="0" applyAlignment="1">
      <alignment wrapText="1"/>
    </xf>
    <xf numFmtId="0" fontId="23" fillId="0" borderId="0" xfId="0" applyFont="1" applyAlignment="1">
      <alignment horizontal="center"/>
    </xf>
    <xf numFmtId="0" fontId="24" fillId="0" borderId="44" xfId="0" applyFont="1" applyBorder="1" applyAlignment="1">
      <alignment horizontal="center"/>
    </xf>
    <xf numFmtId="0" fontId="24" fillId="0" borderId="44" xfId="0" applyFont="1" applyBorder="1" applyAlignment="1">
      <alignment horizontal="center" wrapText="1"/>
    </xf>
    <xf numFmtId="0" fontId="24" fillId="0" borderId="45" xfId="0" applyFont="1" applyBorder="1" applyAlignment="1">
      <alignment horizontal="center"/>
    </xf>
    <xf numFmtId="0" fontId="23" fillId="0" borderId="44" xfId="0" applyFont="1" applyBorder="1" applyAlignment="1">
      <alignment/>
    </xf>
    <xf numFmtId="0" fontId="25" fillId="0" borderId="44" xfId="0" applyFont="1" applyBorder="1" applyAlignment="1">
      <alignment wrapText="1"/>
    </xf>
    <xf numFmtId="0" fontId="25" fillId="0" borderId="44" xfId="0" applyFont="1" applyBorder="1" applyAlignment="1">
      <alignment/>
    </xf>
    <xf numFmtId="0" fontId="26" fillId="0" borderId="44" xfId="0" applyFont="1" applyBorder="1" applyAlignment="1">
      <alignment wrapText="1"/>
    </xf>
    <xf numFmtId="0" fontId="24" fillId="0" borderId="44" xfId="0" applyFont="1" applyBorder="1" applyAlignment="1">
      <alignment/>
    </xf>
    <xf numFmtId="0" fontId="24" fillId="0" borderId="45" xfId="0" applyFont="1" applyBorder="1" applyAlignment="1">
      <alignment/>
    </xf>
    <xf numFmtId="166" fontId="24" fillId="0" borderId="44" xfId="0" applyNumberFormat="1" applyFont="1" applyBorder="1" applyAlignment="1">
      <alignment horizontal="center"/>
    </xf>
    <xf numFmtId="0" fontId="24" fillId="0" borderId="44" xfId="0" applyFont="1" applyBorder="1" applyAlignment="1">
      <alignment wrapText="1"/>
    </xf>
    <xf numFmtId="0" fontId="22" fillId="0" borderId="44" xfId="0" applyFont="1" applyBorder="1" applyAlignment="1">
      <alignment wrapText="1"/>
    </xf>
    <xf numFmtId="0" fontId="28" fillId="0" borderId="44" xfId="0" applyFont="1" applyBorder="1" applyAlignment="1">
      <alignment wrapText="1"/>
    </xf>
    <xf numFmtId="0" fontId="25" fillId="0" borderId="45" xfId="0" applyFont="1" applyBorder="1" applyAlignment="1">
      <alignment/>
    </xf>
    <xf numFmtId="0" fontId="4" fillId="33" borderId="0" xfId="0" applyFont="1" applyFill="1" applyAlignment="1">
      <alignment horizontal="left" vertical="center"/>
    </xf>
    <xf numFmtId="0" fontId="5"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Border="1" applyAlignment="1">
      <alignment horizontal="right" vertical="center"/>
    </xf>
    <xf numFmtId="0" fontId="0" fillId="33" borderId="0" xfId="0" applyFill="1" applyAlignment="1">
      <alignment/>
    </xf>
    <xf numFmtId="0" fontId="4" fillId="33" borderId="0" xfId="0" applyFont="1" applyFill="1" applyAlignment="1">
      <alignment horizontal="right" vertical="center"/>
    </xf>
    <xf numFmtId="0" fontId="5" fillId="33" borderId="0" xfId="0" applyFont="1" applyFill="1" applyBorder="1" applyAlignment="1">
      <alignment horizontal="right" vertical="center"/>
    </xf>
    <xf numFmtId="0" fontId="2" fillId="33" borderId="0" xfId="0" applyFont="1" applyFill="1" applyAlignment="1">
      <alignment horizontal="left" vertical="center"/>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3" xfId="0" applyFont="1" applyFill="1" applyBorder="1" applyAlignment="1">
      <alignment horizontal="center"/>
    </xf>
    <xf numFmtId="49" fontId="3" fillId="33" borderId="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0" fontId="8" fillId="33" borderId="0" xfId="0" applyFont="1" applyFill="1" applyBorder="1" applyAlignment="1">
      <alignment horizontal="center" vertical="center"/>
    </xf>
    <xf numFmtId="0" fontId="8" fillId="33" borderId="0" xfId="0" applyFont="1" applyFill="1" applyAlignment="1">
      <alignment horizontal="left" vertical="center"/>
    </xf>
    <xf numFmtId="0" fontId="2" fillId="33" borderId="46" xfId="0" applyFont="1" applyFill="1" applyBorder="1" applyAlignment="1">
      <alignment horizontal="center" vertical="center"/>
    </xf>
    <xf numFmtId="0" fontId="2" fillId="33" borderId="0" xfId="0" applyFont="1" applyFill="1" applyAlignment="1">
      <alignment horizontal="right" vertical="center"/>
    </xf>
    <xf numFmtId="49" fontId="2" fillId="33" borderId="46" xfId="0" applyNumberFormat="1" applyFont="1" applyFill="1" applyBorder="1" applyAlignment="1">
      <alignment horizontal="center" vertical="center"/>
    </xf>
    <xf numFmtId="49" fontId="2" fillId="33" borderId="46" xfId="0" applyNumberFormat="1" applyFont="1" applyFill="1" applyBorder="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horizontal="left" vertical="center"/>
    </xf>
    <xf numFmtId="0" fontId="9" fillId="33" borderId="0" xfId="0" applyFont="1" applyFill="1" applyAlignment="1">
      <alignment horizontal="left" vertical="center"/>
    </xf>
    <xf numFmtId="0" fontId="10" fillId="33" borderId="19"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30" xfId="0" applyFont="1" applyFill="1" applyBorder="1" applyAlignment="1">
      <alignment horizontal="center" vertical="center"/>
    </xf>
    <xf numFmtId="0" fontId="10" fillId="33" borderId="30"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2" fillId="33" borderId="46" xfId="0" applyFont="1" applyFill="1" applyBorder="1" applyAlignment="1">
      <alignment vertical="center"/>
    </xf>
    <xf numFmtId="49" fontId="2" fillId="33" borderId="30" xfId="0" applyNumberFormat="1" applyFont="1" applyFill="1" applyBorder="1" applyAlignment="1">
      <alignment horizontal="center" vertical="center"/>
    </xf>
    <xf numFmtId="49" fontId="2" fillId="33" borderId="31" xfId="0" applyNumberFormat="1" applyFont="1" applyFill="1" applyBorder="1" applyAlignment="1">
      <alignment horizontal="center" vertical="center"/>
    </xf>
    <xf numFmtId="4" fontId="3" fillId="34" borderId="31" xfId="0" applyNumberFormat="1" applyFont="1" applyFill="1" applyBorder="1" applyAlignment="1">
      <alignment horizontal="center" vertical="center"/>
    </xf>
    <xf numFmtId="4" fontId="2" fillId="33" borderId="31" xfId="0" applyNumberFormat="1" applyFont="1" applyFill="1" applyBorder="1" applyAlignment="1">
      <alignment horizontal="center" vertical="center"/>
    </xf>
    <xf numFmtId="4" fontId="3" fillId="35" borderId="31" xfId="0" applyNumberFormat="1" applyFont="1" applyFill="1" applyBorder="1" applyAlignment="1">
      <alignment horizontal="center" vertical="center"/>
    </xf>
    <xf numFmtId="4" fontId="2" fillId="33" borderId="50" xfId="0" applyNumberFormat="1" applyFont="1" applyFill="1" applyBorder="1" applyAlignment="1">
      <alignment horizontal="center" vertical="center"/>
    </xf>
    <xf numFmtId="4" fontId="2" fillId="33" borderId="46"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 fontId="3" fillId="34" borderId="19" xfId="0" applyNumberFormat="1" applyFont="1" applyFill="1" applyBorder="1" applyAlignment="1">
      <alignment horizontal="center" vertical="center"/>
    </xf>
    <xf numFmtId="4" fontId="12" fillId="33" borderId="1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12" fillId="33" borderId="33" xfId="0" applyNumberFormat="1" applyFont="1" applyFill="1" applyBorder="1" applyAlignment="1">
      <alignment horizontal="center" vertical="center"/>
    </xf>
    <xf numFmtId="4" fontId="12" fillId="33" borderId="46" xfId="0" applyNumberFormat="1" applyFont="1" applyFill="1" applyBorder="1" applyAlignment="1">
      <alignment horizontal="center" vertical="center"/>
    </xf>
    <xf numFmtId="0" fontId="3" fillId="35" borderId="46" xfId="0" applyFont="1" applyFill="1" applyBorder="1" applyAlignment="1">
      <alignment vertical="center"/>
    </xf>
    <xf numFmtId="49" fontId="3" fillId="35" borderId="10" xfId="0" applyNumberFormat="1" applyFont="1" applyFill="1" applyBorder="1" applyAlignment="1">
      <alignment horizontal="center" vertical="center"/>
    </xf>
    <xf numFmtId="49" fontId="3" fillId="35" borderId="19" xfId="0" applyNumberFormat="1" applyFont="1" applyFill="1" applyBorder="1" applyAlignment="1">
      <alignment horizontal="center" vertical="center"/>
    </xf>
    <xf numFmtId="4" fontId="3" fillId="35" borderId="33" xfId="0" applyNumberFormat="1" applyFont="1" applyFill="1" applyBorder="1" applyAlignment="1">
      <alignment horizontal="center" vertical="center"/>
    </xf>
    <xf numFmtId="4" fontId="3" fillId="35" borderId="46" xfId="0" applyNumberFormat="1" applyFont="1" applyFill="1" applyBorder="1" applyAlignment="1">
      <alignment horizontal="center" vertical="center"/>
    </xf>
    <xf numFmtId="0" fontId="2" fillId="36" borderId="46" xfId="0" applyFont="1" applyFill="1" applyBorder="1" applyAlignment="1">
      <alignment horizontal="left" vertical="center" indent="1"/>
    </xf>
    <xf numFmtId="0" fontId="2" fillId="36" borderId="46" xfId="0" applyFont="1" applyFill="1" applyBorder="1" applyAlignment="1">
      <alignment vertical="center"/>
    </xf>
    <xf numFmtId="0" fontId="2" fillId="33" borderId="46" xfId="0" applyFont="1" applyFill="1" applyBorder="1" applyAlignment="1">
      <alignment horizontal="left" vertical="center" wrapText="1" indent="2"/>
    </xf>
    <xf numFmtId="49" fontId="2" fillId="33" borderId="2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 fontId="2" fillId="33" borderId="19" xfId="0" applyNumberFormat="1" applyFont="1" applyFill="1" applyBorder="1" applyAlignment="1">
      <alignment horizontal="center" vertical="center"/>
    </xf>
    <xf numFmtId="4" fontId="2" fillId="33" borderId="33" xfId="0" applyNumberFormat="1" applyFont="1" applyFill="1" applyBorder="1" applyAlignment="1">
      <alignment horizontal="center" vertical="center"/>
    </xf>
    <xf numFmtId="0" fontId="13" fillId="33" borderId="46" xfId="0" applyFont="1" applyFill="1" applyBorder="1" applyAlignment="1">
      <alignment horizontal="left" vertical="center" wrapText="1" indent="2"/>
    </xf>
    <xf numFmtId="0" fontId="2" fillId="36" borderId="46" xfId="0" applyFont="1" applyFill="1" applyBorder="1" applyAlignment="1">
      <alignment vertical="center" wrapText="1"/>
    </xf>
    <xf numFmtId="49" fontId="2" fillId="36" borderId="20" xfId="0" applyNumberFormat="1" applyFont="1" applyFill="1" applyBorder="1" applyAlignment="1">
      <alignment horizontal="center" vertical="center"/>
    </xf>
    <xf numFmtId="49" fontId="2" fillId="36" borderId="11" xfId="0" applyNumberFormat="1" applyFont="1" applyFill="1" applyBorder="1" applyAlignment="1">
      <alignment horizontal="center" vertical="center"/>
    </xf>
    <xf numFmtId="4" fontId="3" fillId="34" borderId="51" xfId="0" applyNumberFormat="1" applyFont="1" applyFill="1" applyBorder="1" applyAlignment="1">
      <alignment horizontal="center" vertical="center"/>
    </xf>
    <xf numFmtId="4" fontId="2" fillId="36" borderId="11" xfId="0" applyNumberFormat="1" applyFont="1" applyFill="1" applyBorder="1" applyAlignment="1">
      <alignment horizontal="center" vertical="center"/>
    </xf>
    <xf numFmtId="4" fontId="2" fillId="36" borderId="51" xfId="0" applyNumberFormat="1" applyFont="1" applyFill="1" applyBorder="1" applyAlignment="1">
      <alignment horizontal="center" vertical="center"/>
    </xf>
    <xf numFmtId="4" fontId="2" fillId="36" borderId="46" xfId="0" applyNumberFormat="1" applyFont="1" applyFill="1" applyBorder="1" applyAlignment="1">
      <alignment horizontal="center" vertical="center"/>
    </xf>
    <xf numFmtId="0" fontId="2" fillId="33" borderId="46" xfId="0" applyFont="1" applyFill="1" applyBorder="1" applyAlignment="1">
      <alignment horizontal="left" vertical="center" indent="2"/>
    </xf>
    <xf numFmtId="49" fontId="2" fillId="36" borderId="10" xfId="0" applyNumberFormat="1" applyFont="1" applyFill="1" applyBorder="1" applyAlignment="1">
      <alignment horizontal="center" vertical="center"/>
    </xf>
    <xf numFmtId="49" fontId="2" fillId="36" borderId="19" xfId="0" applyNumberFormat="1" applyFont="1" applyFill="1" applyBorder="1" applyAlignment="1">
      <alignment horizontal="center" vertical="center"/>
    </xf>
    <xf numFmtId="4" fontId="2" fillId="36" borderId="19" xfId="0" applyNumberFormat="1" applyFont="1" applyFill="1" applyBorder="1" applyAlignment="1">
      <alignment horizontal="center" vertical="center"/>
    </xf>
    <xf numFmtId="4" fontId="2" fillId="36" borderId="33" xfId="0" applyNumberFormat="1" applyFont="1" applyFill="1" applyBorder="1" applyAlignment="1">
      <alignment horizontal="center" vertical="center"/>
    </xf>
    <xf numFmtId="0" fontId="12" fillId="36" borderId="46" xfId="0" applyFont="1" applyFill="1" applyBorder="1" applyAlignment="1">
      <alignment vertical="center"/>
    </xf>
    <xf numFmtId="49" fontId="12" fillId="36" borderId="10" xfId="0" applyNumberFormat="1" applyFont="1" applyFill="1" applyBorder="1" applyAlignment="1">
      <alignment horizontal="center" vertical="center"/>
    </xf>
    <xf numFmtId="49" fontId="12" fillId="36" borderId="19"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4" fontId="12" fillId="36" borderId="19" xfId="0" applyNumberFormat="1" applyFont="1" applyFill="1" applyBorder="1" applyAlignment="1">
      <alignment horizontal="center" vertical="center"/>
    </xf>
    <xf numFmtId="4" fontId="12" fillId="36" borderId="33" xfId="0" applyNumberFormat="1" applyFont="1" applyFill="1" applyBorder="1" applyAlignment="1">
      <alignment horizontal="center" vertical="center"/>
    </xf>
    <xf numFmtId="4" fontId="12" fillId="36" borderId="46" xfId="0" applyNumberFormat="1" applyFont="1" applyFill="1" applyBorder="1" applyAlignment="1">
      <alignment horizontal="center" vertical="center"/>
    </xf>
    <xf numFmtId="0" fontId="12" fillId="33" borderId="46" xfId="0" applyFont="1" applyFill="1" applyBorder="1" applyAlignment="1">
      <alignment horizontal="left" vertical="center" indent="2"/>
    </xf>
    <xf numFmtId="0" fontId="3" fillId="33" borderId="0" xfId="0" applyFont="1" applyFill="1" applyAlignment="1">
      <alignment horizontal="left" vertical="center"/>
    </xf>
    <xf numFmtId="4" fontId="3" fillId="34" borderId="33" xfId="0" applyNumberFormat="1" applyFont="1" applyFill="1" applyBorder="1" applyAlignment="1">
      <alignment horizontal="center" vertical="center"/>
    </xf>
    <xf numFmtId="0" fontId="2" fillId="37" borderId="46" xfId="0" applyFont="1" applyFill="1" applyBorder="1" applyAlignment="1">
      <alignment horizontal="left" vertical="center" indent="2"/>
    </xf>
    <xf numFmtId="0" fontId="2" fillId="33" borderId="46" xfId="0" applyFont="1" applyFill="1" applyBorder="1" applyAlignment="1">
      <alignment horizontal="left" vertical="center" indent="3"/>
    </xf>
    <xf numFmtId="0" fontId="2" fillId="33" borderId="46" xfId="0" applyFont="1" applyFill="1" applyBorder="1" applyAlignment="1">
      <alignment horizontal="left" vertical="center" wrapText="1"/>
    </xf>
    <xf numFmtId="4" fontId="2" fillId="33" borderId="51" xfId="0" applyNumberFormat="1" applyFont="1" applyFill="1" applyBorder="1" applyAlignment="1">
      <alignment horizontal="center" vertical="center"/>
    </xf>
    <xf numFmtId="4" fontId="12" fillId="38" borderId="19" xfId="0" applyNumberFormat="1" applyFont="1" applyFill="1" applyBorder="1" applyAlignment="1">
      <alignment horizontal="center" vertical="center"/>
    </xf>
    <xf numFmtId="4" fontId="2" fillId="33" borderId="14" xfId="0" applyNumberFormat="1" applyFont="1" applyFill="1" applyBorder="1" applyAlignment="1">
      <alignment horizontal="center" vertical="center"/>
    </xf>
    <xf numFmtId="0" fontId="2" fillId="37" borderId="46" xfId="0" applyFont="1" applyFill="1" applyBorder="1" applyAlignment="1">
      <alignment horizontal="left" vertical="center" wrapText="1" indent="2"/>
    </xf>
    <xf numFmtId="49" fontId="2" fillId="37" borderId="10" xfId="0" applyNumberFormat="1" applyFont="1" applyFill="1" applyBorder="1" applyAlignment="1">
      <alignment horizontal="center" vertical="center"/>
    </xf>
    <xf numFmtId="49" fontId="2" fillId="37" borderId="19" xfId="0" applyNumberFormat="1" applyFont="1" applyFill="1" applyBorder="1" applyAlignment="1">
      <alignment horizontal="center" vertical="center"/>
    </xf>
    <xf numFmtId="49" fontId="2" fillId="37" borderId="19" xfId="0" applyNumberFormat="1" applyFont="1" applyFill="1" applyBorder="1" applyAlignment="1">
      <alignment horizontal="center" vertical="center" wrapText="1"/>
    </xf>
    <xf numFmtId="4" fontId="2" fillId="37" borderId="19" xfId="0" applyNumberFormat="1" applyFont="1" applyFill="1" applyBorder="1" applyAlignment="1">
      <alignment horizontal="center" vertical="center"/>
    </xf>
    <xf numFmtId="4" fontId="2" fillId="37" borderId="31" xfId="0" applyNumberFormat="1" applyFont="1" applyFill="1" applyBorder="1" applyAlignment="1">
      <alignment horizontal="center" vertical="center"/>
    </xf>
    <xf numFmtId="4" fontId="2" fillId="37" borderId="33" xfId="0" applyNumberFormat="1" applyFont="1" applyFill="1" applyBorder="1" applyAlignment="1">
      <alignment horizontal="center" vertical="center"/>
    </xf>
    <xf numFmtId="4" fontId="2" fillId="37" borderId="46" xfId="0" applyNumberFormat="1" applyFont="1" applyFill="1" applyBorder="1" applyAlignment="1">
      <alignment horizontal="center" vertical="center"/>
    </xf>
    <xf numFmtId="0" fontId="2" fillId="33" borderId="46" xfId="0" applyFont="1" applyFill="1" applyBorder="1" applyAlignment="1">
      <alignment horizontal="left" vertical="center" wrapText="1" indent="3"/>
    </xf>
    <xf numFmtId="0" fontId="2" fillId="36" borderId="46" xfId="0" applyFont="1" applyFill="1" applyBorder="1" applyAlignment="1">
      <alignment horizontal="left" vertical="center" wrapText="1" indent="1"/>
    </xf>
    <xf numFmtId="0" fontId="2" fillId="36" borderId="46" xfId="0" applyFont="1" applyFill="1" applyBorder="1" applyAlignment="1">
      <alignment horizontal="left" vertical="center" indent="2"/>
    </xf>
    <xf numFmtId="4" fontId="2" fillId="38" borderId="33" xfId="0" applyNumberFormat="1" applyFont="1" applyFill="1" applyBorder="1" applyAlignment="1">
      <alignment horizontal="center" vertical="center"/>
    </xf>
    <xf numFmtId="0" fontId="2" fillId="36" borderId="46" xfId="0" applyFont="1" applyFill="1" applyBorder="1" applyAlignment="1">
      <alignment horizontal="left" vertical="center" wrapText="1" indent="2"/>
    </xf>
    <xf numFmtId="4" fontId="2" fillId="38" borderId="19" xfId="0" applyNumberFormat="1" applyFont="1" applyFill="1" applyBorder="1" applyAlignment="1">
      <alignment horizontal="center" vertical="center"/>
    </xf>
    <xf numFmtId="0" fontId="3" fillId="34" borderId="46" xfId="0" applyFont="1" applyFill="1" applyBorder="1" applyAlignment="1">
      <alignment vertical="center"/>
    </xf>
    <xf numFmtId="49" fontId="3" fillId="34" borderId="10" xfId="0" applyNumberFormat="1" applyFont="1" applyFill="1" applyBorder="1" applyAlignment="1">
      <alignment horizontal="center" vertical="center"/>
    </xf>
    <xf numFmtId="49" fontId="3" fillId="34" borderId="19" xfId="0" applyNumberFormat="1" applyFont="1" applyFill="1" applyBorder="1" applyAlignment="1">
      <alignment horizontal="center" vertical="center"/>
    </xf>
    <xf numFmtId="4" fontId="3" fillId="34" borderId="46" xfId="0" applyNumberFormat="1" applyFont="1" applyFill="1" applyBorder="1" applyAlignment="1">
      <alignment horizontal="center" vertical="center"/>
    </xf>
    <xf numFmtId="49" fontId="3" fillId="34" borderId="28" xfId="0" applyNumberFormat="1" applyFont="1" applyFill="1" applyBorder="1" applyAlignment="1">
      <alignment horizontal="center" vertical="center"/>
    </xf>
    <xf numFmtId="49" fontId="3" fillId="34" borderId="45" xfId="0" applyNumberFormat="1" applyFont="1" applyFill="1" applyBorder="1" applyAlignment="1">
      <alignment horizontal="center" vertical="center"/>
    </xf>
    <xf numFmtId="4" fontId="3" fillId="34" borderId="45" xfId="0" applyNumberFormat="1" applyFont="1" applyFill="1" applyBorder="1" applyAlignment="1">
      <alignment horizontal="center" vertical="center"/>
    </xf>
    <xf numFmtId="49" fontId="2" fillId="33" borderId="47"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 fontId="3" fillId="34" borderId="48" xfId="0" applyNumberFormat="1" applyFont="1" applyFill="1" applyBorder="1" applyAlignment="1">
      <alignment horizontal="center" vertical="center"/>
    </xf>
    <xf numFmtId="4" fontId="2" fillId="33" borderId="48" xfId="0" applyNumberFormat="1" applyFont="1" applyFill="1" applyBorder="1" applyAlignment="1">
      <alignment horizontal="center" vertical="center"/>
    </xf>
    <xf numFmtId="0" fontId="4" fillId="33" borderId="23" xfId="0" applyFont="1" applyFill="1" applyBorder="1" applyAlignment="1">
      <alignment horizontal="left" vertical="center"/>
    </xf>
    <xf numFmtId="0" fontId="16" fillId="33" borderId="0" xfId="0" applyFont="1" applyFill="1" applyAlignment="1">
      <alignment horizontal="left" vertical="center"/>
    </xf>
    <xf numFmtId="49" fontId="9" fillId="0" borderId="52" xfId="0" applyNumberFormat="1" applyFont="1" applyFill="1" applyBorder="1" applyAlignment="1">
      <alignment horizontal="center"/>
    </xf>
    <xf numFmtId="49" fontId="9" fillId="0" borderId="11" xfId="0" applyNumberFormat="1" applyFont="1" applyFill="1" applyBorder="1" applyAlignment="1">
      <alignment horizontal="center" vertical="center"/>
    </xf>
    <xf numFmtId="49" fontId="9" fillId="0" borderId="53" xfId="0" applyNumberFormat="1" applyFont="1" applyFill="1" applyBorder="1" applyAlignment="1">
      <alignment horizontal="center"/>
    </xf>
    <xf numFmtId="0" fontId="9" fillId="0" borderId="46" xfId="0" applyFont="1" applyFill="1" applyBorder="1" applyAlignment="1">
      <alignment horizontal="left" wrapText="1" indent="3"/>
    </xf>
    <xf numFmtId="49" fontId="9" fillId="0" borderId="46" xfId="0" applyNumberFormat="1" applyFont="1" applyFill="1" applyBorder="1" applyAlignment="1">
      <alignment horizontal="center"/>
    </xf>
    <xf numFmtId="49" fontId="9" fillId="0" borderId="46" xfId="0" applyNumberFormat="1" applyFont="1" applyFill="1" applyBorder="1" applyAlignment="1">
      <alignment horizontal="center" vertical="center"/>
    </xf>
    <xf numFmtId="4" fontId="9" fillId="0" borderId="46" xfId="0" applyNumberFormat="1" applyFont="1" applyFill="1" applyBorder="1" applyAlignment="1">
      <alignment horizontal="center" vertical="center"/>
    </xf>
    <xf numFmtId="49" fontId="9" fillId="0" borderId="54" xfId="0" applyNumberFormat="1" applyFont="1" applyFill="1" applyBorder="1" applyAlignment="1">
      <alignment horizontal="center" vertical="top"/>
    </xf>
    <xf numFmtId="49" fontId="9" fillId="0" borderId="46" xfId="0" applyNumberFormat="1" applyFont="1" applyFill="1" applyBorder="1" applyAlignment="1">
      <alignment horizontal="center" vertical="top"/>
    </xf>
    <xf numFmtId="4"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xf>
    <xf numFmtId="0" fontId="2" fillId="33" borderId="0"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55" xfId="0" applyFont="1" applyFill="1" applyBorder="1" applyAlignment="1">
      <alignment horizontal="center" vertical="center"/>
    </xf>
    <xf numFmtId="0" fontId="2" fillId="33" borderId="56" xfId="0" applyFont="1" applyFill="1" applyBorder="1" applyAlignment="1">
      <alignment horizontal="left" vertical="center" indent="3"/>
    </xf>
    <xf numFmtId="0" fontId="2" fillId="33" borderId="57" xfId="0" applyFont="1" applyFill="1" applyBorder="1" applyAlignment="1">
      <alignment horizontal="left" vertical="center" wrapText="1" indent="3"/>
    </xf>
    <xf numFmtId="0" fontId="2" fillId="36" borderId="56" xfId="0" applyFont="1" applyFill="1" applyBorder="1" applyAlignment="1">
      <alignment horizontal="left" vertical="center" indent="1"/>
    </xf>
    <xf numFmtId="0" fontId="2" fillId="36" borderId="57" xfId="0" applyFont="1" applyFill="1" applyBorder="1" applyAlignment="1">
      <alignment vertical="center"/>
    </xf>
    <xf numFmtId="0" fontId="2" fillId="33" borderId="56" xfId="0" applyFont="1" applyFill="1" applyBorder="1" applyAlignment="1">
      <alignment horizontal="left" vertical="center" indent="2"/>
    </xf>
    <xf numFmtId="0" fontId="2" fillId="33" borderId="57" xfId="0" applyFont="1" applyFill="1" applyBorder="1" applyAlignment="1">
      <alignment horizontal="left" vertical="center" wrapText="1" indent="2"/>
    </xf>
    <xf numFmtId="0" fontId="2" fillId="33" borderId="57" xfId="0" applyFont="1" applyFill="1" applyBorder="1" applyAlignment="1">
      <alignment horizontal="left" vertical="center" indent="2"/>
    </xf>
    <xf numFmtId="0" fontId="2" fillId="36" borderId="57" xfId="0" applyFont="1" applyFill="1" applyBorder="1" applyAlignment="1">
      <alignment horizontal="left" vertical="center" indent="1"/>
    </xf>
    <xf numFmtId="0" fontId="2" fillId="37" borderId="56" xfId="0" applyFont="1" applyFill="1" applyBorder="1" applyAlignment="1">
      <alignment horizontal="left" vertical="center" indent="2"/>
    </xf>
    <xf numFmtId="0" fontId="2" fillId="37" borderId="57" xfId="0" applyFont="1" applyFill="1" applyBorder="1" applyAlignment="1">
      <alignment horizontal="left" vertical="center" indent="2"/>
    </xf>
    <xf numFmtId="0" fontId="2" fillId="33" borderId="57" xfId="0" applyFont="1" applyFill="1" applyBorder="1" applyAlignment="1">
      <alignment horizontal="left" vertical="center"/>
    </xf>
    <xf numFmtId="0" fontId="2" fillId="33" borderId="57" xfId="0" applyFont="1" applyFill="1" applyBorder="1" applyAlignment="1">
      <alignment horizontal="left" vertical="center" indent="3"/>
    </xf>
    <xf numFmtId="0" fontId="2" fillId="37" borderId="57" xfId="0" applyFont="1" applyFill="1" applyBorder="1" applyAlignment="1">
      <alignment horizontal="left" vertical="center" wrapText="1" indent="2"/>
    </xf>
    <xf numFmtId="0" fontId="2" fillId="36" borderId="56" xfId="0" applyFont="1" applyFill="1" applyBorder="1" applyAlignment="1">
      <alignment horizontal="left" vertical="center" indent="3"/>
    </xf>
    <xf numFmtId="0" fontId="2" fillId="36" borderId="57" xfId="0" applyFont="1" applyFill="1" applyBorder="1" applyAlignment="1">
      <alignment horizontal="left" vertical="center" indent="2"/>
    </xf>
    <xf numFmtId="0" fontId="2" fillId="33" borderId="0" xfId="0" applyFont="1" applyFill="1" applyAlignment="1">
      <alignment horizontal="center"/>
    </xf>
    <xf numFmtId="0" fontId="2" fillId="33" borderId="0" xfId="0" applyFont="1" applyFill="1" applyBorder="1" applyAlignment="1">
      <alignment horizontal="center" vertical="center"/>
    </xf>
    <xf numFmtId="0" fontId="16" fillId="33" borderId="0" xfId="0" applyFont="1" applyFill="1" applyBorder="1" applyAlignment="1">
      <alignment horizontal="left" vertical="center" wrapText="1"/>
    </xf>
    <xf numFmtId="4" fontId="2" fillId="33" borderId="33" xfId="0" applyNumberFormat="1" applyFont="1" applyFill="1" applyBorder="1" applyAlignment="1">
      <alignment horizontal="center" vertical="center"/>
    </xf>
    <xf numFmtId="0" fontId="4" fillId="33" borderId="0" xfId="0" applyFont="1" applyFill="1" applyBorder="1" applyAlignment="1">
      <alignment horizontal="left" vertical="center" wrapText="1"/>
    </xf>
    <xf numFmtId="4" fontId="2" fillId="33" borderId="19" xfId="0" applyNumberFormat="1" applyFont="1" applyFill="1" applyBorder="1" applyAlignment="1">
      <alignment horizontal="center" vertical="center"/>
    </xf>
    <xf numFmtId="4" fontId="3" fillId="34" borderId="33" xfId="0" applyNumberFormat="1" applyFont="1" applyFill="1" applyBorder="1" applyAlignment="1">
      <alignment horizontal="center" vertical="center"/>
    </xf>
    <xf numFmtId="4" fontId="2" fillId="33" borderId="46"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 fontId="2" fillId="36" borderId="33" xfId="0" applyNumberFormat="1" applyFont="1" applyFill="1" applyBorder="1" applyAlignment="1">
      <alignment horizontal="center" vertical="center"/>
    </xf>
    <xf numFmtId="4" fontId="2" fillId="36" borderId="19" xfId="0" applyNumberFormat="1" applyFont="1" applyFill="1" applyBorder="1" applyAlignment="1">
      <alignment horizontal="center" vertical="center"/>
    </xf>
    <xf numFmtId="4" fontId="2" fillId="36" borderId="46" xfId="0" applyNumberFormat="1" applyFont="1" applyFill="1" applyBorder="1" applyAlignment="1">
      <alignment horizontal="center" vertical="center"/>
    </xf>
    <xf numFmtId="4" fontId="2" fillId="37" borderId="46"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xf>
    <xf numFmtId="49" fontId="2" fillId="36" borderId="19" xfId="0" applyNumberFormat="1" applyFont="1" applyFill="1" applyBorder="1" applyAlignment="1">
      <alignment horizontal="center" vertical="center"/>
    </xf>
    <xf numFmtId="4" fontId="2" fillId="37" borderId="19" xfId="0" applyNumberFormat="1" applyFont="1" applyFill="1" applyBorder="1" applyAlignment="1">
      <alignment horizontal="center" vertical="center"/>
    </xf>
    <xf numFmtId="4" fontId="2" fillId="37" borderId="33" xfId="0" applyNumberFormat="1" applyFont="1" applyFill="1" applyBorder="1" applyAlignment="1">
      <alignment horizontal="center" vertical="center"/>
    </xf>
    <xf numFmtId="49" fontId="2" fillId="37" borderId="10" xfId="0" applyNumberFormat="1" applyFont="1" applyFill="1" applyBorder="1" applyAlignment="1">
      <alignment horizontal="center" vertical="center"/>
    </xf>
    <xf numFmtId="49" fontId="2" fillId="37" borderId="19"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wrapText="1"/>
    </xf>
    <xf numFmtId="4" fontId="12" fillId="33" borderId="33" xfId="0" applyNumberFormat="1" applyFont="1" applyFill="1" applyBorder="1" applyAlignment="1">
      <alignment horizontal="center" vertical="center"/>
    </xf>
    <xf numFmtId="4" fontId="2" fillId="37" borderId="11" xfId="0" applyNumberFormat="1" applyFont="1" applyFill="1" applyBorder="1" applyAlignment="1">
      <alignment horizontal="center" vertical="center"/>
    </xf>
    <xf numFmtId="4" fontId="2" fillId="37" borderId="51" xfId="0" applyNumberFormat="1" applyFont="1" applyFill="1" applyBorder="1" applyAlignment="1">
      <alignment horizontal="center" vertical="center"/>
    </xf>
    <xf numFmtId="4" fontId="14" fillId="34" borderId="33" xfId="0" applyNumberFormat="1" applyFont="1" applyFill="1" applyBorder="1" applyAlignment="1">
      <alignment horizontal="center" vertical="center"/>
    </xf>
    <xf numFmtId="4" fontId="12" fillId="33" borderId="19" xfId="0" applyNumberFormat="1" applyFont="1" applyFill="1" applyBorder="1" applyAlignment="1">
      <alignment horizontal="center" vertical="center"/>
    </xf>
    <xf numFmtId="4" fontId="12" fillId="33" borderId="46"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1" xfId="0" applyFont="1" applyFill="1" applyBorder="1" applyAlignment="1">
      <alignment horizontal="center" vertical="center"/>
    </xf>
    <xf numFmtId="0" fontId="2" fillId="33" borderId="58" xfId="0" applyFont="1" applyFill="1" applyBorder="1" applyAlignment="1">
      <alignment horizontal="center" vertical="center"/>
    </xf>
    <xf numFmtId="0" fontId="3" fillId="33" borderId="0"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2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33" borderId="19" xfId="0" applyFont="1" applyFill="1" applyBorder="1" applyAlignment="1">
      <alignment horizontal="center" vertical="center"/>
    </xf>
    <xf numFmtId="0" fontId="8" fillId="33" borderId="0" xfId="0" applyFont="1" applyFill="1" applyBorder="1" applyAlignment="1">
      <alignment horizontal="center" vertical="center"/>
    </xf>
    <xf numFmtId="0" fontId="2" fillId="33" borderId="55" xfId="0" applyFont="1" applyFill="1" applyBorder="1" applyAlignment="1">
      <alignment horizontal="center" vertical="center"/>
    </xf>
    <xf numFmtId="4" fontId="2" fillId="33" borderId="23" xfId="0" applyNumberFormat="1" applyFont="1" applyFill="1" applyBorder="1" applyAlignment="1">
      <alignment horizontal="center" vertical="center"/>
    </xf>
    <xf numFmtId="0" fontId="2" fillId="33" borderId="0" xfId="0" applyFont="1" applyFill="1" applyBorder="1" applyAlignment="1">
      <alignment horizontal="right" vertical="center"/>
    </xf>
    <xf numFmtId="0" fontId="2" fillId="33" borderId="55" xfId="0" applyFont="1" applyFill="1" applyBorder="1" applyAlignment="1">
      <alignment horizontal="center"/>
    </xf>
    <xf numFmtId="0" fontId="2" fillId="33" borderId="55" xfId="0" applyFont="1" applyFill="1" applyBorder="1" applyAlignment="1">
      <alignment horizontal="center" wrapText="1"/>
    </xf>
    <xf numFmtId="0" fontId="2" fillId="33" borderId="0" xfId="0" applyFont="1" applyFill="1" applyAlignment="1">
      <alignment horizontal="right" vertical="center"/>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wrapText="1"/>
    </xf>
    <xf numFmtId="4" fontId="9" fillId="0" borderId="19" xfId="0"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49" fontId="9" fillId="0" borderId="13" xfId="0" applyNumberFormat="1" applyFont="1" applyFill="1" applyBorder="1" applyAlignment="1">
      <alignment horizontal="center"/>
    </xf>
    <xf numFmtId="49" fontId="9" fillId="0" borderId="18"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vertical="center"/>
    </xf>
    <xf numFmtId="49" fontId="9" fillId="0" borderId="59" xfId="0" applyNumberFormat="1" applyFont="1" applyFill="1" applyBorder="1" applyAlignment="1">
      <alignment horizontal="center"/>
    </xf>
    <xf numFmtId="49" fontId="9" fillId="0" borderId="18" xfId="0" applyNumberFormat="1" applyFont="1" applyBorder="1" applyAlignment="1">
      <alignment horizontal="center"/>
    </xf>
    <xf numFmtId="0" fontId="9" fillId="0" borderId="20" xfId="0" applyFont="1" applyFill="1" applyBorder="1" applyAlignment="1">
      <alignment horizontal="center" vertical="center" wrapText="1"/>
    </xf>
    <xf numFmtId="49" fontId="9" fillId="0" borderId="45" xfId="0" applyNumberFormat="1" applyFont="1" applyFill="1" applyBorder="1" applyAlignment="1">
      <alignment horizontal="center" vertical="center"/>
    </xf>
    <xf numFmtId="4" fontId="19" fillId="0" borderId="19" xfId="0" applyNumberFormat="1" applyFont="1" applyFill="1" applyBorder="1" applyAlignment="1">
      <alignment horizontal="center" vertical="center"/>
    </xf>
    <xf numFmtId="49" fontId="9" fillId="0" borderId="13" xfId="0" applyNumberFormat="1" applyFont="1" applyBorder="1" applyAlignment="1">
      <alignment horizontal="center"/>
    </xf>
    <xf numFmtId="0" fontId="9" fillId="0" borderId="12" xfId="0" applyFont="1" applyFill="1" applyBorder="1" applyAlignment="1">
      <alignment horizontal="center" vertical="center"/>
    </xf>
    <xf numFmtId="49" fontId="9" fillId="0" borderId="19" xfId="0" applyNumberFormat="1" applyFont="1" applyBorder="1" applyAlignment="1">
      <alignment horizontal="center"/>
    </xf>
    <xf numFmtId="0" fontId="3" fillId="0" borderId="0" xfId="0" applyFont="1" applyBorder="1" applyAlignment="1">
      <alignment horizontal="center"/>
    </xf>
    <xf numFmtId="0" fontId="9" fillId="0" borderId="60"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6" fillId="39" borderId="0"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AFAD2"/>
      <rgbColor rgb="00AFEEEE"/>
      <rgbColor rgb="00660066"/>
      <rgbColor rgb="00FF8080"/>
      <rgbColor rgb="000066CC"/>
      <rgbColor rgb="00D3D3D3"/>
      <rgbColor rgb="00000080"/>
      <rgbColor rgb="00FF00FF"/>
      <rgbColor rgb="00FFFF00"/>
      <rgbColor rgb="0000FFFF"/>
      <rgbColor rgb="00800080"/>
      <rgbColor rgb="00800000"/>
      <rgbColor rgb="00008080"/>
      <rgbColor rgb="000000FF"/>
      <rgbColor rgb="0000CCFF"/>
      <rgbColor rgb="00E6E6FA"/>
      <rgbColor rgb="00DDDDDD"/>
      <rgbColor rgb="00FFFF99"/>
      <rgbColor rgb="00B4C7DC"/>
      <rgbColor rgb="00FF99CC"/>
      <rgbColor rgb="00CC99FF"/>
      <rgbColor rgb="00FFB6C1"/>
      <rgbColor rgb="003366FF"/>
      <rgbColor rgb="0033CCCC"/>
      <rgbColor rgb="0099CC00"/>
      <rgbColor rgb="00FFCC00"/>
      <rgbColor rgb="00FF9900"/>
      <rgbColor rgb="00FF6600"/>
      <rgbColor rgb="003465A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7AB232D4178544118B8083C5CA954482150AA5BE22A86640D55AFDEE4508015C484792D6BF2F80B44FB737A9A03AgCE" TargetMode="External" /><Relationship Id="rId2" Type="http://schemas.openxmlformats.org/officeDocument/2006/relationships/hyperlink" Target="consultantplus://offline/ref=7AB232D4178544118B8083C5CA954482150AA2BF26AD6640D55AFDEE4508015C484792D6BF2F80B44FB737A9A03AgCE" TargetMode="External" /><Relationship Id="rId3" Type="http://schemas.openxmlformats.org/officeDocument/2006/relationships/hyperlink" Target="consultantplus://offline/ref=7AB232D4178544118B8083C5CA9544821509A1BF25AD6640D55AFDEE4508015C5A47CAD8BE2F98BF1CF871FCACA502B5B076E008884F33g8E" TargetMode="External" /><Relationship Id="rId4" Type="http://schemas.openxmlformats.org/officeDocument/2006/relationships/hyperlink" Target="consultantplus://offline/ref=7AB232D4178544118B8083C5CA954482150AA2BF26AD6640D55AFDEE4508015C484792D6BF2F80B44FB737A9A03AgCE" TargetMode="External" /><Relationship Id="rId5" Type="http://schemas.openxmlformats.org/officeDocument/2006/relationships/hyperlink" Target="consultantplus://offline/ref=7AB232D4178544118B8083C5CA954482150AA2BF26AD6640D55AFDEE4508015C484792D6BF2F80B44FB737A9A03AgCE" TargetMode="External" /><Relationship Id="rId6" Type="http://schemas.openxmlformats.org/officeDocument/2006/relationships/hyperlink" Target="consultantplus://offline/ref=7AB232D4178544118B8083C5CA954482150AA2BF26AD6640D55AFDEE4508015C484792D6BF2F80B44FB737A9A03AgCE" TargetMode="External" /><Relationship Id="rId7" Type="http://schemas.openxmlformats.org/officeDocument/2006/relationships/hyperlink" Target="consultantplus://offline/ref=7AB232D4178544118B8083C5CA954482150AA5BE22A86640D55AFDEE4508015C484792D6BF2F80B44FB737A9A03AgCE" TargetMode="External" /><Relationship Id="rId8" Type="http://schemas.openxmlformats.org/officeDocument/2006/relationships/hyperlink" Target="consultantplus://offline/ref=7AB232D4178544118B8083C5CA954482150AA5BE22A86640D55AFDEE4508015C484792D6BF2F80B44FB737A9A03AgCE" TargetMode="Externa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183"/>
  <sheetViews>
    <sheetView tabSelected="1" view="pageBreakPreview" zoomScaleNormal="77" zoomScaleSheetLayoutView="100" zoomScalePageLayoutView="0" workbookViewId="0" topLeftCell="A130">
      <selection activeCell="I6" sqref="I6"/>
    </sheetView>
  </sheetViews>
  <sheetFormatPr defaultColWidth="11.375" defaultRowHeight="12.75"/>
  <cols>
    <col min="1" max="1" width="48.625" style="109" customWidth="1"/>
    <col min="2" max="2" width="6.375" style="109" customWidth="1"/>
    <col min="3" max="3" width="7.875" style="109" customWidth="1"/>
    <col min="4" max="4" width="7.375" style="109" customWidth="1"/>
    <col min="5" max="5" width="12.25390625" style="110" customWidth="1"/>
    <col min="6" max="6" width="12.00390625" style="111" customWidth="1"/>
    <col min="7" max="7" width="12.25390625" style="111" customWidth="1"/>
    <col min="8" max="8" width="12.125" style="111" customWidth="1"/>
    <col min="9" max="9" width="12.25390625" style="110" customWidth="1"/>
    <col min="10" max="12" width="12.25390625" style="111" customWidth="1"/>
    <col min="13" max="13" width="12.75390625" style="110" customWidth="1"/>
    <col min="14" max="14" width="13.375" style="111" customWidth="1"/>
    <col min="15" max="15" width="12.25390625" style="111" customWidth="1"/>
    <col min="16" max="16" width="12.75390625" style="111" customWidth="1"/>
    <col min="17" max="17" width="6.875" style="109" customWidth="1"/>
    <col min="18" max="18" width="7.875" style="109" customWidth="1"/>
    <col min="19" max="16384" width="11.375" style="106" customWidth="1"/>
  </cols>
  <sheetData>
    <row r="1" spans="1:18" ht="12.75">
      <c r="A1" s="102"/>
      <c r="B1" s="102"/>
      <c r="C1" s="102"/>
      <c r="D1" s="102"/>
      <c r="E1" s="103"/>
      <c r="F1" s="104"/>
      <c r="G1" s="104"/>
      <c r="H1" s="104"/>
      <c r="I1" s="103"/>
      <c r="J1" s="104"/>
      <c r="K1" s="104"/>
      <c r="M1" s="111"/>
      <c r="O1" s="235"/>
      <c r="P1" s="235" t="s">
        <v>465</v>
      </c>
      <c r="Q1" s="102"/>
      <c r="R1" s="102"/>
    </row>
    <row r="2" spans="1:18" ht="12.75">
      <c r="A2" s="107"/>
      <c r="B2" s="107"/>
      <c r="C2" s="107"/>
      <c r="D2" s="107"/>
      <c r="E2" s="103"/>
      <c r="F2" s="104"/>
      <c r="G2" s="104"/>
      <c r="H2" s="104"/>
      <c r="I2" s="103"/>
      <c r="J2" s="104"/>
      <c r="K2" s="104"/>
      <c r="M2" s="111"/>
      <c r="N2" s="293" t="s">
        <v>0</v>
      </c>
      <c r="O2" s="293"/>
      <c r="P2" s="293"/>
      <c r="Q2" s="107"/>
      <c r="R2" s="107"/>
    </row>
    <row r="3" spans="1:18" ht="12.75">
      <c r="A3" s="102"/>
      <c r="B3" s="102"/>
      <c r="C3" s="102"/>
      <c r="D3" s="102"/>
      <c r="E3" s="103"/>
      <c r="F3" s="104"/>
      <c r="G3" s="104"/>
      <c r="H3" s="104"/>
      <c r="I3" s="103"/>
      <c r="J3" s="104"/>
      <c r="K3" s="108"/>
      <c r="L3" s="236"/>
      <c r="M3" s="293" t="s">
        <v>1</v>
      </c>
      <c r="N3" s="293"/>
      <c r="O3" s="293"/>
      <c r="P3" s="293"/>
      <c r="Q3" s="102"/>
      <c r="R3" s="102"/>
    </row>
    <row r="4" spans="1:18" ht="12.75">
      <c r="A4" s="102"/>
      <c r="B4" s="102"/>
      <c r="C4" s="102"/>
      <c r="D4" s="102"/>
      <c r="E4" s="103"/>
      <c r="F4" s="104"/>
      <c r="G4" s="104"/>
      <c r="H4" s="104"/>
      <c r="I4" s="103"/>
      <c r="J4" s="104"/>
      <c r="K4" s="104"/>
      <c r="M4" s="111"/>
      <c r="N4" s="293" t="s">
        <v>466</v>
      </c>
      <c r="O4" s="293"/>
      <c r="P4" s="293"/>
      <c r="Q4" s="102"/>
      <c r="R4" s="102"/>
    </row>
    <row r="5" spans="1:18" ht="12" customHeight="1">
      <c r="A5" s="102"/>
      <c r="B5" s="102"/>
      <c r="C5" s="102"/>
      <c r="D5" s="102"/>
      <c r="E5" s="103"/>
      <c r="F5" s="104"/>
      <c r="G5" s="104"/>
      <c r="H5" s="104"/>
      <c r="I5" s="103"/>
      <c r="J5" s="104"/>
      <c r="K5" s="105"/>
      <c r="L5" s="293" t="s">
        <v>467</v>
      </c>
      <c r="M5" s="293"/>
      <c r="N5" s="293"/>
      <c r="O5" s="293"/>
      <c r="P5" s="293"/>
      <c r="Q5" s="102"/>
      <c r="R5" s="102"/>
    </row>
    <row r="6" spans="13:16" ht="14.25" customHeight="1">
      <c r="M6" s="296" t="s">
        <v>468</v>
      </c>
      <c r="N6" s="296"/>
      <c r="O6" s="296"/>
      <c r="P6" s="296"/>
    </row>
    <row r="7" ht="35.25" customHeight="1">
      <c r="O7" s="253" t="s">
        <v>2</v>
      </c>
    </row>
    <row r="8" spans="7:16" ht="15" customHeight="1">
      <c r="G8" s="112"/>
      <c r="H8" s="112"/>
      <c r="I8" s="113"/>
      <c r="J8" s="112"/>
      <c r="K8" s="112"/>
      <c r="L8" s="112"/>
      <c r="M8" s="237"/>
      <c r="N8" s="294"/>
      <c r="O8" s="294"/>
      <c r="P8" s="294"/>
    </row>
    <row r="9" spans="1:18" ht="12.75">
      <c r="A9" s="114"/>
      <c r="B9" s="114"/>
      <c r="C9" s="114"/>
      <c r="D9" s="114"/>
      <c r="E9" s="115"/>
      <c r="F9" s="114"/>
      <c r="G9" s="116"/>
      <c r="H9" s="116"/>
      <c r="I9" s="117"/>
      <c r="J9" s="116"/>
      <c r="K9" s="116"/>
      <c r="L9" s="112"/>
      <c r="M9" s="254" t="s">
        <v>3</v>
      </c>
      <c r="N9" s="254"/>
      <c r="O9" s="254"/>
      <c r="P9" s="254"/>
      <c r="Q9" s="114"/>
      <c r="R9" s="114"/>
    </row>
    <row r="10" spans="7:16" ht="14.25" customHeight="1">
      <c r="G10" s="112"/>
      <c r="H10" s="112"/>
      <c r="I10" s="113"/>
      <c r="J10" s="112"/>
      <c r="K10" s="112"/>
      <c r="L10" s="112"/>
      <c r="M10" s="237"/>
      <c r="N10" s="295"/>
      <c r="O10" s="295"/>
      <c r="P10" s="295"/>
    </row>
    <row r="11" spans="1:18" ht="12.75">
      <c r="A11" s="114"/>
      <c r="B11" s="114"/>
      <c r="C11" s="114"/>
      <c r="D11" s="114"/>
      <c r="E11" s="115"/>
      <c r="F11" s="114"/>
      <c r="G11" s="116"/>
      <c r="H11" s="116"/>
      <c r="I11" s="117"/>
      <c r="J11" s="116"/>
      <c r="K11" s="116"/>
      <c r="L11" s="112"/>
      <c r="M11" s="254" t="s">
        <v>4</v>
      </c>
      <c r="N11" s="254"/>
      <c r="O11" s="254"/>
      <c r="P11" s="254"/>
      <c r="Q11" s="114"/>
      <c r="R11" s="114"/>
    </row>
    <row r="12" spans="7:16" ht="15" customHeight="1">
      <c r="G12" s="112"/>
      <c r="H12" s="112"/>
      <c r="I12" s="113"/>
      <c r="J12" s="112"/>
      <c r="K12" s="112"/>
      <c r="L12" s="112"/>
      <c r="M12" s="113"/>
      <c r="N12" s="118"/>
      <c r="O12" s="118"/>
      <c r="P12" s="119"/>
    </row>
    <row r="13" spans="1:18" ht="12.75">
      <c r="A13" s="114"/>
      <c r="B13" s="114"/>
      <c r="C13" s="114"/>
      <c r="D13" s="114"/>
      <c r="E13" s="115"/>
      <c r="F13" s="114"/>
      <c r="G13" s="116"/>
      <c r="H13" s="116"/>
      <c r="I13" s="117"/>
      <c r="J13" s="116"/>
      <c r="K13" s="116"/>
      <c r="L13" s="112"/>
      <c r="M13" s="113"/>
      <c r="N13" s="112" t="s">
        <v>5</v>
      </c>
      <c r="O13" s="254" t="s">
        <v>6</v>
      </c>
      <c r="P13" s="254"/>
      <c r="Q13" s="114"/>
      <c r="R13" s="114"/>
    </row>
    <row r="14" spans="5:16" ht="15" customHeight="1">
      <c r="E14" s="120"/>
      <c r="G14" s="121"/>
      <c r="H14" s="121"/>
      <c r="I14" s="120"/>
      <c r="J14" s="112"/>
      <c r="K14" s="121"/>
      <c r="L14" s="121"/>
      <c r="M14" s="120"/>
      <c r="N14" s="122" t="s">
        <v>7</v>
      </c>
      <c r="O14" s="112"/>
      <c r="P14" s="112" t="s">
        <v>8</v>
      </c>
    </row>
    <row r="16" spans="1:18" ht="15.75" customHeight="1">
      <c r="A16" s="290" t="s">
        <v>9</v>
      </c>
      <c r="B16" s="290"/>
      <c r="C16" s="290"/>
      <c r="D16" s="290"/>
      <c r="E16" s="290"/>
      <c r="F16" s="290"/>
      <c r="G16" s="290"/>
      <c r="H16" s="290"/>
      <c r="I16" s="290"/>
      <c r="J16" s="290"/>
      <c r="K16" s="290"/>
      <c r="L16" s="290"/>
      <c r="M16" s="290"/>
      <c r="N16" s="123"/>
      <c r="O16" s="123"/>
      <c r="P16" s="123"/>
      <c r="Q16" s="124"/>
      <c r="R16" s="124"/>
    </row>
    <row r="17" spans="1:18" ht="15.75">
      <c r="A17" s="290" t="s">
        <v>10</v>
      </c>
      <c r="B17" s="290"/>
      <c r="C17" s="290"/>
      <c r="D17" s="290"/>
      <c r="E17" s="290"/>
      <c r="F17" s="290"/>
      <c r="G17" s="290"/>
      <c r="H17" s="290"/>
      <c r="I17" s="290"/>
      <c r="J17" s="290"/>
      <c r="K17" s="290"/>
      <c r="L17" s="290"/>
      <c r="M17" s="290"/>
      <c r="N17" s="123"/>
      <c r="O17" s="123"/>
      <c r="P17" s="125" t="s">
        <v>11</v>
      </c>
      <c r="Q17" s="124"/>
      <c r="R17" s="124"/>
    </row>
    <row r="18" spans="1:16" ht="15" customHeight="1">
      <c r="A18" s="254" t="s">
        <v>12</v>
      </c>
      <c r="B18" s="254"/>
      <c r="C18" s="254"/>
      <c r="D18" s="254"/>
      <c r="E18" s="254"/>
      <c r="F18" s="254"/>
      <c r="G18" s="254"/>
      <c r="H18" s="254"/>
      <c r="I18" s="254"/>
      <c r="J18" s="254"/>
      <c r="K18" s="254"/>
      <c r="L18" s="254"/>
      <c r="M18" s="254"/>
      <c r="N18" s="112"/>
      <c r="O18" s="126" t="s">
        <v>13</v>
      </c>
      <c r="P18" s="127"/>
    </row>
    <row r="19" spans="1:16" ht="15" customHeight="1">
      <c r="A19" s="109" t="s">
        <v>14</v>
      </c>
      <c r="O19" s="126" t="s">
        <v>15</v>
      </c>
      <c r="P19" s="127"/>
    </row>
    <row r="20" spans="1:16" ht="15" customHeight="1">
      <c r="A20" s="109" t="s">
        <v>16</v>
      </c>
      <c r="B20" s="291"/>
      <c r="C20" s="291"/>
      <c r="D20" s="291"/>
      <c r="E20" s="291"/>
      <c r="F20" s="291"/>
      <c r="G20" s="291"/>
      <c r="H20" s="291"/>
      <c r="I20" s="291"/>
      <c r="J20" s="291"/>
      <c r="K20" s="291"/>
      <c r="L20" s="291"/>
      <c r="M20" s="291"/>
      <c r="N20" s="112"/>
      <c r="O20" s="126" t="s">
        <v>17</v>
      </c>
      <c r="P20" s="127"/>
    </row>
    <row r="21" spans="2:16" ht="15" customHeight="1">
      <c r="B21" s="112"/>
      <c r="C21" s="112"/>
      <c r="D21" s="112"/>
      <c r="F21" s="112"/>
      <c r="O21" s="126" t="s">
        <v>15</v>
      </c>
      <c r="P21" s="127"/>
    </row>
    <row r="22" spans="2:16" ht="15" customHeight="1">
      <c r="B22" s="112"/>
      <c r="C22" s="112"/>
      <c r="D22" s="112"/>
      <c r="F22" s="112"/>
      <c r="O22" s="126" t="s">
        <v>18</v>
      </c>
      <c r="P22" s="128"/>
    </row>
    <row r="23" spans="1:16" ht="15" customHeight="1">
      <c r="A23" s="109" t="s">
        <v>19</v>
      </c>
      <c r="B23" s="292"/>
      <c r="C23" s="292"/>
      <c r="D23" s="292"/>
      <c r="E23" s="292"/>
      <c r="F23" s="292"/>
      <c r="G23" s="292"/>
      <c r="H23" s="292"/>
      <c r="I23" s="292"/>
      <c r="J23" s="292"/>
      <c r="K23" s="292"/>
      <c r="L23" s="292"/>
      <c r="M23" s="292"/>
      <c r="N23" s="129"/>
      <c r="O23" s="126" t="s">
        <v>20</v>
      </c>
      <c r="P23" s="128"/>
    </row>
    <row r="24" spans="1:16" ht="15" customHeight="1">
      <c r="A24" s="130" t="s">
        <v>21</v>
      </c>
      <c r="B24" s="284"/>
      <c r="C24" s="284"/>
      <c r="D24" s="284"/>
      <c r="E24" s="284"/>
      <c r="F24" s="284"/>
      <c r="G24" s="284"/>
      <c r="H24" s="284"/>
      <c r="I24" s="284"/>
      <c r="J24" s="284"/>
      <c r="K24" s="284"/>
      <c r="L24" s="284"/>
      <c r="M24" s="284"/>
      <c r="N24" s="112"/>
      <c r="P24" s="127"/>
    </row>
    <row r="25" spans="1:16" ht="15" customHeight="1">
      <c r="A25" s="130"/>
      <c r="B25" s="254" t="s">
        <v>22</v>
      </c>
      <c r="C25" s="254"/>
      <c r="D25" s="254"/>
      <c r="E25" s="254"/>
      <c r="F25" s="254"/>
      <c r="G25" s="254"/>
      <c r="H25" s="254"/>
      <c r="I25" s="254"/>
      <c r="J25" s="254"/>
      <c r="K25" s="254"/>
      <c r="L25" s="254"/>
      <c r="M25" s="254"/>
      <c r="N25" s="112"/>
      <c r="P25" s="127"/>
    </row>
    <row r="26" spans="1:16" ht="15" customHeight="1">
      <c r="A26" s="109" t="s">
        <v>23</v>
      </c>
      <c r="O26" s="111" t="s">
        <v>24</v>
      </c>
      <c r="P26" s="127" t="s">
        <v>25</v>
      </c>
    </row>
    <row r="28" spans="1:16" ht="12.75">
      <c r="A28" s="285" t="s">
        <v>26</v>
      </c>
      <c r="B28" s="285"/>
      <c r="C28" s="285"/>
      <c r="D28" s="285"/>
      <c r="E28" s="285"/>
      <c r="F28" s="285"/>
      <c r="G28" s="285"/>
      <c r="H28" s="285"/>
      <c r="I28" s="285"/>
      <c r="J28" s="285"/>
      <c r="K28" s="285"/>
      <c r="L28" s="285"/>
      <c r="M28" s="285"/>
      <c r="N28" s="285"/>
      <c r="O28" s="285"/>
      <c r="P28" s="285"/>
    </row>
    <row r="30" spans="1:18" ht="12" customHeight="1">
      <c r="A30" s="286" t="s">
        <v>27</v>
      </c>
      <c r="B30" s="287" t="s">
        <v>28</v>
      </c>
      <c r="C30" s="288" t="s">
        <v>29</v>
      </c>
      <c r="D30" s="289" t="s">
        <v>30</v>
      </c>
      <c r="E30" s="282" t="s">
        <v>31</v>
      </c>
      <c r="F30" s="282"/>
      <c r="G30" s="282"/>
      <c r="H30" s="282"/>
      <c r="I30" s="282"/>
      <c r="J30" s="282"/>
      <c r="K30" s="282"/>
      <c r="L30" s="282"/>
      <c r="M30" s="282"/>
      <c r="N30" s="282"/>
      <c r="O30" s="282"/>
      <c r="P30" s="282"/>
      <c r="Q30" s="131"/>
      <c r="R30" s="131"/>
    </row>
    <row r="31" spans="1:18" ht="13.5" customHeight="1">
      <c r="A31" s="286"/>
      <c r="B31" s="287"/>
      <c r="C31" s="288"/>
      <c r="D31" s="289"/>
      <c r="E31" s="282" t="s">
        <v>32</v>
      </c>
      <c r="F31" s="282"/>
      <c r="G31" s="282"/>
      <c r="H31" s="282"/>
      <c r="I31" s="282" t="s">
        <v>33</v>
      </c>
      <c r="J31" s="282"/>
      <c r="K31" s="282"/>
      <c r="L31" s="282"/>
      <c r="M31" s="282" t="s">
        <v>34</v>
      </c>
      <c r="N31" s="282"/>
      <c r="O31" s="282"/>
      <c r="P31" s="282"/>
      <c r="Q31" s="131"/>
      <c r="R31" s="131"/>
    </row>
    <row r="32" spans="1:18" ht="12" customHeight="1">
      <c r="A32" s="286"/>
      <c r="B32" s="287"/>
      <c r="C32" s="288"/>
      <c r="D32" s="289"/>
      <c r="E32" s="282"/>
      <c r="F32" s="282"/>
      <c r="G32" s="282"/>
      <c r="H32" s="282"/>
      <c r="I32" s="282"/>
      <c r="J32" s="282"/>
      <c r="K32" s="282"/>
      <c r="L32" s="282"/>
      <c r="M32" s="282"/>
      <c r="N32" s="282"/>
      <c r="O32" s="282"/>
      <c r="P32" s="282"/>
      <c r="Q32" s="131"/>
      <c r="R32" s="131"/>
    </row>
    <row r="33" spans="1:18" ht="12" customHeight="1">
      <c r="A33" s="286"/>
      <c r="B33" s="287"/>
      <c r="C33" s="288"/>
      <c r="D33" s="289"/>
      <c r="E33" s="282"/>
      <c r="F33" s="282"/>
      <c r="G33" s="282"/>
      <c r="H33" s="282"/>
      <c r="I33" s="282"/>
      <c r="J33" s="282"/>
      <c r="K33" s="282"/>
      <c r="L33" s="282"/>
      <c r="M33" s="282"/>
      <c r="N33" s="282"/>
      <c r="O33" s="282"/>
      <c r="P33" s="282"/>
      <c r="Q33" s="131"/>
      <c r="R33" s="131"/>
    </row>
    <row r="34" spans="1:18" ht="12" customHeight="1">
      <c r="A34" s="286"/>
      <c r="B34" s="287"/>
      <c r="C34" s="288"/>
      <c r="D34" s="289"/>
      <c r="E34" s="282"/>
      <c r="F34" s="282"/>
      <c r="G34" s="282"/>
      <c r="H34" s="282"/>
      <c r="I34" s="282"/>
      <c r="J34" s="282"/>
      <c r="K34" s="282"/>
      <c r="L34" s="282"/>
      <c r="M34" s="282"/>
      <c r="N34" s="282"/>
      <c r="O34" s="282"/>
      <c r="P34" s="283"/>
      <c r="Q34" s="131"/>
      <c r="R34" s="131"/>
    </row>
    <row r="35" spans="1:18" ht="12.75">
      <c r="A35" s="286"/>
      <c r="B35" s="287"/>
      <c r="C35" s="288"/>
      <c r="D35" s="289"/>
      <c r="E35" s="132" t="s">
        <v>35</v>
      </c>
      <c r="F35" s="133" t="s">
        <v>36</v>
      </c>
      <c r="G35" s="133" t="s">
        <v>37</v>
      </c>
      <c r="H35" s="134" t="s">
        <v>38</v>
      </c>
      <c r="I35" s="135" t="s">
        <v>35</v>
      </c>
      <c r="J35" s="133" t="s">
        <v>36</v>
      </c>
      <c r="K35" s="133" t="s">
        <v>37</v>
      </c>
      <c r="L35" s="134" t="s">
        <v>38</v>
      </c>
      <c r="M35" s="135" t="s">
        <v>35</v>
      </c>
      <c r="N35" s="133" t="s">
        <v>36</v>
      </c>
      <c r="O35" s="136" t="s">
        <v>37</v>
      </c>
      <c r="P35" s="137" t="s">
        <v>38</v>
      </c>
      <c r="Q35" s="131"/>
      <c r="R35" s="131"/>
    </row>
    <row r="36" spans="1:18" ht="12" customHeight="1">
      <c r="A36" s="137">
        <v>1</v>
      </c>
      <c r="B36" s="138">
        <v>2</v>
      </c>
      <c r="C36" s="139">
        <v>3</v>
      </c>
      <c r="D36" s="139">
        <v>4</v>
      </c>
      <c r="E36" s="139">
        <v>5</v>
      </c>
      <c r="F36" s="139">
        <v>6</v>
      </c>
      <c r="G36" s="139">
        <v>7</v>
      </c>
      <c r="H36" s="139">
        <v>8</v>
      </c>
      <c r="I36" s="139">
        <v>9</v>
      </c>
      <c r="J36" s="139">
        <v>10</v>
      </c>
      <c r="K36" s="139">
        <v>11</v>
      </c>
      <c r="L36" s="139">
        <v>12</v>
      </c>
      <c r="M36" s="139">
        <v>13</v>
      </c>
      <c r="N36" s="139">
        <v>14</v>
      </c>
      <c r="O36" s="140">
        <v>15</v>
      </c>
      <c r="P36" s="137">
        <v>16</v>
      </c>
      <c r="Q36" s="131"/>
      <c r="R36" s="131"/>
    </row>
    <row r="37" spans="1:16" ht="16.5" customHeight="1">
      <c r="A37" s="141" t="s">
        <v>39</v>
      </c>
      <c r="B37" s="142" t="s">
        <v>40</v>
      </c>
      <c r="C37" s="143" t="s">
        <v>41</v>
      </c>
      <c r="D37" s="143" t="s">
        <v>41</v>
      </c>
      <c r="E37" s="144">
        <f>F37+G37+H37</f>
        <v>0</v>
      </c>
      <c r="F37" s="145"/>
      <c r="G37" s="145"/>
      <c r="H37" s="145"/>
      <c r="I37" s="146">
        <f>J37+K37+L37</f>
        <v>0</v>
      </c>
      <c r="J37" s="145"/>
      <c r="K37" s="145"/>
      <c r="L37" s="145"/>
      <c r="M37" s="146">
        <f>N37+O37+P37</f>
        <v>0</v>
      </c>
      <c r="N37" s="145"/>
      <c r="O37" s="147"/>
      <c r="P37" s="148"/>
    </row>
    <row r="38" spans="1:16" ht="17.25" customHeight="1">
      <c r="A38" s="141" t="s">
        <v>42</v>
      </c>
      <c r="B38" s="149" t="s">
        <v>43</v>
      </c>
      <c r="C38" s="150" t="s">
        <v>41</v>
      </c>
      <c r="D38" s="150" t="s">
        <v>41</v>
      </c>
      <c r="E38" s="151">
        <f>F38+G38+H38</f>
        <v>0</v>
      </c>
      <c r="F38" s="152">
        <f>F37+F39-F71-F158</f>
        <v>0</v>
      </c>
      <c r="G38" s="152">
        <f>G37+G39-G71-G158</f>
        <v>0</v>
      </c>
      <c r="H38" s="152">
        <f>H37+H39-H71-H158</f>
        <v>0</v>
      </c>
      <c r="I38" s="153">
        <f>J38+K38+L38</f>
        <v>0</v>
      </c>
      <c r="J38" s="152">
        <f>J37+J39-J71-J158</f>
        <v>0</v>
      </c>
      <c r="K38" s="152">
        <f>K37+K39-K71-K158</f>
        <v>0</v>
      </c>
      <c r="L38" s="152">
        <f>L37+L39-L71-L158</f>
        <v>0</v>
      </c>
      <c r="M38" s="153">
        <f>N38+O38+P38</f>
        <v>0</v>
      </c>
      <c r="N38" s="152">
        <f>N37+N39-N71-N158</f>
        <v>0</v>
      </c>
      <c r="O38" s="154">
        <f>O37+O39-O71-O158</f>
        <v>0</v>
      </c>
      <c r="P38" s="155">
        <f>P37+P39-P71-P158</f>
        <v>0</v>
      </c>
    </row>
    <row r="39" spans="1:16" ht="13.5" customHeight="1">
      <c r="A39" s="156" t="s">
        <v>44</v>
      </c>
      <c r="B39" s="157" t="s">
        <v>45</v>
      </c>
      <c r="C39" s="158" t="s">
        <v>41</v>
      </c>
      <c r="D39" s="158" t="s">
        <v>41</v>
      </c>
      <c r="E39" s="151">
        <f>F39+G39+H39</f>
        <v>0</v>
      </c>
      <c r="F39" s="153">
        <f>F40+F44+F51+F54+F59+F62+F66</f>
        <v>0</v>
      </c>
      <c r="G39" s="153">
        <f>G40+G44+G51+G54+G59+G62+G66</f>
        <v>0</v>
      </c>
      <c r="H39" s="153">
        <f>H40+H44+H51+H54+H59+H62+H66</f>
        <v>0</v>
      </c>
      <c r="I39" s="153">
        <f>J39+K39+L39</f>
        <v>0</v>
      </c>
      <c r="J39" s="153">
        <f>J40+J44+J51+J54+J59+J62+J66</f>
        <v>0</v>
      </c>
      <c r="K39" s="153">
        <f>K40+K44+K51+K54+K59+K62+K66</f>
        <v>0</v>
      </c>
      <c r="L39" s="153">
        <f>L40+L44+L51+L54+L59+L62+L66</f>
        <v>0</v>
      </c>
      <c r="M39" s="151">
        <f>N39+O39+P39</f>
        <v>0</v>
      </c>
      <c r="N39" s="153">
        <f>N40+N44+N51+N54+N59+N62+N66</f>
        <v>0</v>
      </c>
      <c r="O39" s="159">
        <f>O40+O44+O51+O54+O59+O62+O66</f>
        <v>0</v>
      </c>
      <c r="P39" s="160">
        <f>P40+P44+P51+P54+P59+P62+P66</f>
        <v>0</v>
      </c>
    </row>
    <row r="40" spans="1:16" ht="12.75">
      <c r="A40" s="240" t="s">
        <v>46</v>
      </c>
      <c r="B40" s="267" t="s">
        <v>47</v>
      </c>
      <c r="C40" s="268" t="s">
        <v>48</v>
      </c>
      <c r="D40" s="268" t="s">
        <v>41</v>
      </c>
      <c r="E40" s="259">
        <f>F40+G40+H40</f>
        <v>0</v>
      </c>
      <c r="F40" s="264">
        <f>F42+F43</f>
        <v>0</v>
      </c>
      <c r="G40" s="264">
        <f>G42+G43</f>
        <v>0</v>
      </c>
      <c r="H40" s="264">
        <f>H42+H43</f>
        <v>0</v>
      </c>
      <c r="I40" s="259">
        <f>J40+K40+L40</f>
        <v>0</v>
      </c>
      <c r="J40" s="264">
        <f>J42+J43</f>
        <v>0</v>
      </c>
      <c r="K40" s="264">
        <f>K42+K43</f>
        <v>0</v>
      </c>
      <c r="L40" s="264">
        <f>L42+L43</f>
        <v>0</v>
      </c>
      <c r="M40" s="259">
        <f>N40+O40+P40</f>
        <v>0</v>
      </c>
      <c r="N40" s="264">
        <f>N42+N43</f>
        <v>0</v>
      </c>
      <c r="O40" s="263">
        <f>O42+O43</f>
        <v>0</v>
      </c>
      <c r="P40" s="265">
        <f>P42+P43</f>
        <v>0</v>
      </c>
    </row>
    <row r="41" spans="1:16" ht="12.75">
      <c r="A41" s="241" t="s">
        <v>49</v>
      </c>
      <c r="B41" s="267"/>
      <c r="C41" s="268"/>
      <c r="D41" s="268"/>
      <c r="E41" s="259"/>
      <c r="F41" s="264"/>
      <c r="G41" s="264"/>
      <c r="H41" s="264"/>
      <c r="I41" s="259"/>
      <c r="J41" s="264"/>
      <c r="K41" s="264"/>
      <c r="L41" s="264"/>
      <c r="M41" s="259"/>
      <c r="N41" s="264"/>
      <c r="O41" s="263"/>
      <c r="P41" s="265"/>
    </row>
    <row r="42" spans="1:16" ht="53.25" customHeight="1">
      <c r="A42" s="163" t="s">
        <v>50</v>
      </c>
      <c r="B42" s="164" t="s">
        <v>51</v>
      </c>
      <c r="C42" s="150" t="s">
        <v>48</v>
      </c>
      <c r="D42" s="165" t="s">
        <v>52</v>
      </c>
      <c r="E42" s="151">
        <f>F42+G42+H42</f>
        <v>0</v>
      </c>
      <c r="F42" s="166"/>
      <c r="G42" s="166"/>
      <c r="H42" s="166"/>
      <c r="I42" s="151">
        <f>J42+K42+L42</f>
        <v>0</v>
      </c>
      <c r="J42" s="166"/>
      <c r="K42" s="166"/>
      <c r="L42" s="166"/>
      <c r="M42" s="151">
        <f>N42+O42+P42</f>
        <v>0</v>
      </c>
      <c r="N42" s="166"/>
      <c r="O42" s="167"/>
      <c r="P42" s="148"/>
    </row>
    <row r="43" spans="1:16" ht="17.25" customHeight="1">
      <c r="A43" s="168" t="s">
        <v>53</v>
      </c>
      <c r="B43" s="164" t="s">
        <v>54</v>
      </c>
      <c r="C43" s="150" t="s">
        <v>48</v>
      </c>
      <c r="D43" s="165" t="s">
        <v>55</v>
      </c>
      <c r="E43" s="151">
        <f>F43+G43+H43</f>
        <v>0</v>
      </c>
      <c r="F43" s="166"/>
      <c r="G43" s="166"/>
      <c r="H43" s="166"/>
      <c r="I43" s="151"/>
      <c r="J43" s="166"/>
      <c r="K43" s="166"/>
      <c r="L43" s="166"/>
      <c r="M43" s="151"/>
      <c r="N43" s="166"/>
      <c r="O43" s="167"/>
      <c r="P43" s="148"/>
    </row>
    <row r="44" spans="1:16" ht="24.75" customHeight="1">
      <c r="A44" s="169" t="s">
        <v>56</v>
      </c>
      <c r="B44" s="170" t="s">
        <v>57</v>
      </c>
      <c r="C44" s="171" t="s">
        <v>58</v>
      </c>
      <c r="D44" s="171" t="s">
        <v>41</v>
      </c>
      <c r="E44" s="172">
        <f>F44+G44+H44</f>
        <v>0</v>
      </c>
      <c r="F44" s="173">
        <f>SUM(F45:F50)</f>
        <v>0</v>
      </c>
      <c r="G44" s="173">
        <f>SUM(G45:G50)</f>
        <v>0</v>
      </c>
      <c r="H44" s="173">
        <f>SUM(H45:H50)</f>
        <v>0</v>
      </c>
      <c r="I44" s="172">
        <f>J44+K44+L44</f>
        <v>0</v>
      </c>
      <c r="J44" s="173">
        <f>SUM(J45:J50)</f>
        <v>0</v>
      </c>
      <c r="K44" s="173">
        <f>SUM(K45:K50)</f>
        <v>0</v>
      </c>
      <c r="L44" s="173">
        <f>SUM(L45:L50)</f>
        <v>0</v>
      </c>
      <c r="M44" s="172">
        <f>N44+O44+P44</f>
        <v>0</v>
      </c>
      <c r="N44" s="173">
        <f>SUM(N45:N50)</f>
        <v>0</v>
      </c>
      <c r="O44" s="174">
        <f>SUM(O45:O50)</f>
        <v>0</v>
      </c>
      <c r="P44" s="175">
        <f>SUM(P45:P50)</f>
        <v>0</v>
      </c>
    </row>
    <row r="45" spans="1:16" ht="14.25" customHeight="1">
      <c r="A45" s="242" t="s">
        <v>46</v>
      </c>
      <c r="B45" s="261" t="s">
        <v>59</v>
      </c>
      <c r="C45" s="262" t="s">
        <v>58</v>
      </c>
      <c r="D45" s="262" t="s">
        <v>60</v>
      </c>
      <c r="E45" s="259">
        <f>F45+G45+H45</f>
        <v>0</v>
      </c>
      <c r="F45" s="258"/>
      <c r="G45" s="256"/>
      <c r="H45" s="256"/>
      <c r="I45" s="259">
        <f>J45+K45+L45</f>
        <v>0</v>
      </c>
      <c r="J45" s="258"/>
      <c r="K45" s="256"/>
      <c r="L45" s="256"/>
      <c r="M45" s="259">
        <f>N45+O45+P45</f>
        <v>0</v>
      </c>
      <c r="N45" s="258"/>
      <c r="O45" s="256"/>
      <c r="P45" s="260"/>
    </row>
    <row r="46" spans="1:16" ht="54.75" customHeight="1">
      <c r="A46" s="243" t="s">
        <v>61</v>
      </c>
      <c r="B46" s="261"/>
      <c r="C46" s="262"/>
      <c r="D46" s="262"/>
      <c r="E46" s="259"/>
      <c r="F46" s="258"/>
      <c r="G46" s="256"/>
      <c r="H46" s="256"/>
      <c r="I46" s="259"/>
      <c r="J46" s="258"/>
      <c r="K46" s="256"/>
      <c r="L46" s="256"/>
      <c r="M46" s="259"/>
      <c r="N46" s="258"/>
      <c r="O46" s="256"/>
      <c r="P46" s="260"/>
    </row>
    <row r="47" spans="1:16" ht="24.75" customHeight="1">
      <c r="A47" s="163" t="s">
        <v>62</v>
      </c>
      <c r="B47" s="149" t="s">
        <v>63</v>
      </c>
      <c r="C47" s="150" t="s">
        <v>58</v>
      </c>
      <c r="D47" s="150" t="s">
        <v>60</v>
      </c>
      <c r="E47" s="151">
        <f aca="true" t="shared" si="0" ref="E47:E52">F47+G47+H47</f>
        <v>0</v>
      </c>
      <c r="F47" s="166"/>
      <c r="G47" s="166"/>
      <c r="H47" s="166"/>
      <c r="I47" s="151">
        <f aca="true" t="shared" si="1" ref="I47:I52">J47+K47+L47</f>
        <v>0</v>
      </c>
      <c r="J47" s="166"/>
      <c r="K47" s="166"/>
      <c r="L47" s="166"/>
      <c r="M47" s="151">
        <f aca="true" t="shared" si="2" ref="M47:M52">N47+O47+P47</f>
        <v>0</v>
      </c>
      <c r="N47" s="166"/>
      <c r="O47" s="167"/>
      <c r="P47" s="148"/>
    </row>
    <row r="48" spans="1:16" ht="42" customHeight="1">
      <c r="A48" s="163" t="s">
        <v>64</v>
      </c>
      <c r="B48" s="149" t="s">
        <v>65</v>
      </c>
      <c r="C48" s="150" t="s">
        <v>58</v>
      </c>
      <c r="D48" s="150" t="s">
        <v>60</v>
      </c>
      <c r="E48" s="151">
        <f t="shared" si="0"/>
        <v>0</v>
      </c>
      <c r="F48" s="166"/>
      <c r="G48" s="166"/>
      <c r="H48" s="166"/>
      <c r="I48" s="151">
        <f t="shared" si="1"/>
        <v>0</v>
      </c>
      <c r="J48" s="166"/>
      <c r="K48" s="166"/>
      <c r="L48" s="166"/>
      <c r="M48" s="151">
        <f t="shared" si="2"/>
        <v>0</v>
      </c>
      <c r="N48" s="166"/>
      <c r="O48" s="167"/>
      <c r="P48" s="148"/>
    </row>
    <row r="49" spans="1:16" ht="56.25" customHeight="1">
      <c r="A49" s="163" t="s">
        <v>66</v>
      </c>
      <c r="B49" s="149" t="s">
        <v>67</v>
      </c>
      <c r="C49" s="150" t="s">
        <v>58</v>
      </c>
      <c r="D49" s="150" t="s">
        <v>68</v>
      </c>
      <c r="E49" s="151">
        <f t="shared" si="0"/>
        <v>0</v>
      </c>
      <c r="F49" s="166"/>
      <c r="G49" s="166"/>
      <c r="H49" s="166"/>
      <c r="I49" s="151">
        <f t="shared" si="1"/>
        <v>0</v>
      </c>
      <c r="J49" s="166"/>
      <c r="K49" s="166"/>
      <c r="L49" s="166"/>
      <c r="M49" s="151">
        <f t="shared" si="2"/>
        <v>0</v>
      </c>
      <c r="N49" s="166"/>
      <c r="O49" s="167"/>
      <c r="P49" s="148"/>
    </row>
    <row r="50" spans="1:16" ht="12.75">
      <c r="A50" s="163" t="s">
        <v>69</v>
      </c>
      <c r="B50" s="149" t="s">
        <v>70</v>
      </c>
      <c r="C50" s="150" t="s">
        <v>58</v>
      </c>
      <c r="D50" s="150"/>
      <c r="E50" s="151">
        <f t="shared" si="0"/>
        <v>0</v>
      </c>
      <c r="F50" s="166"/>
      <c r="G50" s="166"/>
      <c r="H50" s="166"/>
      <c r="I50" s="151">
        <f t="shared" si="1"/>
        <v>0</v>
      </c>
      <c r="J50" s="166"/>
      <c r="K50" s="166"/>
      <c r="L50" s="166"/>
      <c r="M50" s="151">
        <f t="shared" si="2"/>
        <v>0</v>
      </c>
      <c r="N50" s="166"/>
      <c r="O50" s="167"/>
      <c r="P50" s="148"/>
    </row>
    <row r="51" spans="1:16" ht="27.75" customHeight="1">
      <c r="A51" s="169" t="s">
        <v>71</v>
      </c>
      <c r="B51" s="177" t="s">
        <v>72</v>
      </c>
      <c r="C51" s="178" t="s">
        <v>73</v>
      </c>
      <c r="D51" s="178" t="s">
        <v>41</v>
      </c>
      <c r="E51" s="151">
        <f t="shared" si="0"/>
        <v>0</v>
      </c>
      <c r="F51" s="179">
        <f>F52</f>
        <v>0</v>
      </c>
      <c r="G51" s="179">
        <f>G52</f>
        <v>0</v>
      </c>
      <c r="H51" s="179">
        <f>H52</f>
        <v>0</v>
      </c>
      <c r="I51" s="151">
        <f t="shared" si="1"/>
        <v>0</v>
      </c>
      <c r="J51" s="179">
        <f>J52</f>
        <v>0</v>
      </c>
      <c r="K51" s="179">
        <f>K52</f>
        <v>0</v>
      </c>
      <c r="L51" s="179">
        <f>L52</f>
        <v>0</v>
      </c>
      <c r="M51" s="151">
        <f t="shared" si="2"/>
        <v>0</v>
      </c>
      <c r="N51" s="179">
        <f>N52</f>
        <v>0</v>
      </c>
      <c r="O51" s="180">
        <f>O52</f>
        <v>0</v>
      </c>
      <c r="P51" s="175">
        <f>P52</f>
        <v>0</v>
      </c>
    </row>
    <row r="52" spans="1:16" ht="12.75">
      <c r="A52" s="242" t="s">
        <v>46</v>
      </c>
      <c r="B52" s="261" t="s">
        <v>74</v>
      </c>
      <c r="C52" s="262" t="s">
        <v>73</v>
      </c>
      <c r="D52" s="262"/>
      <c r="E52" s="259">
        <f t="shared" si="0"/>
        <v>0</v>
      </c>
      <c r="F52" s="258"/>
      <c r="G52" s="256"/>
      <c r="H52" s="256"/>
      <c r="I52" s="259">
        <f t="shared" si="1"/>
        <v>0</v>
      </c>
      <c r="J52" s="258"/>
      <c r="K52" s="256"/>
      <c r="L52" s="256"/>
      <c r="M52" s="259">
        <f t="shared" si="2"/>
        <v>0</v>
      </c>
      <c r="N52" s="258"/>
      <c r="O52" s="256"/>
      <c r="P52" s="260"/>
    </row>
    <row r="53" spans="1:16" ht="12.75">
      <c r="A53" s="244"/>
      <c r="B53" s="261"/>
      <c r="C53" s="262"/>
      <c r="D53" s="262"/>
      <c r="E53" s="259"/>
      <c r="F53" s="258"/>
      <c r="G53" s="256"/>
      <c r="H53" s="256"/>
      <c r="I53" s="259"/>
      <c r="J53" s="258"/>
      <c r="K53" s="256"/>
      <c r="L53" s="256"/>
      <c r="M53" s="259"/>
      <c r="N53" s="258"/>
      <c r="O53" s="256"/>
      <c r="P53" s="260"/>
    </row>
    <row r="54" spans="1:16" ht="13.5" customHeight="1">
      <c r="A54" s="162" t="s">
        <v>75</v>
      </c>
      <c r="B54" s="177" t="s">
        <v>76</v>
      </c>
      <c r="C54" s="178" t="s">
        <v>77</v>
      </c>
      <c r="D54" s="178" t="s">
        <v>41</v>
      </c>
      <c r="E54" s="151">
        <f>F54+G54+H54</f>
        <v>0</v>
      </c>
      <c r="F54" s="179">
        <f>F55+F57+F58</f>
        <v>0</v>
      </c>
      <c r="G54" s="179">
        <f>G55+G57+G58</f>
        <v>0</v>
      </c>
      <c r="H54" s="179">
        <f>H55+H57+H58</f>
        <v>0</v>
      </c>
      <c r="I54" s="151">
        <f>J54+K54+L54</f>
        <v>0</v>
      </c>
      <c r="J54" s="179">
        <f>J55+J57+J58</f>
        <v>0</v>
      </c>
      <c r="K54" s="179">
        <f>K55+K57+K58</f>
        <v>0</v>
      </c>
      <c r="L54" s="179">
        <f>L55</f>
        <v>0</v>
      </c>
      <c r="M54" s="151">
        <f>N54+O54+P54</f>
        <v>0</v>
      </c>
      <c r="N54" s="179">
        <f>N55+N57+N58</f>
        <v>0</v>
      </c>
      <c r="O54" s="180">
        <f>O55</f>
        <v>0</v>
      </c>
      <c r="P54" s="175">
        <f>P55</f>
        <v>0</v>
      </c>
    </row>
    <row r="55" spans="1:16" ht="14.25" customHeight="1">
      <c r="A55" s="242" t="s">
        <v>46</v>
      </c>
      <c r="B55" s="261" t="s">
        <v>78</v>
      </c>
      <c r="C55" s="262" t="s">
        <v>77</v>
      </c>
      <c r="D55" s="262" t="s">
        <v>79</v>
      </c>
      <c r="E55" s="259">
        <f>F55+G55+H55</f>
        <v>0</v>
      </c>
      <c r="F55" s="258"/>
      <c r="G55" s="256"/>
      <c r="H55" s="256"/>
      <c r="I55" s="259">
        <f>J55+K55+L55</f>
        <v>0</v>
      </c>
      <c r="J55" s="258"/>
      <c r="K55" s="256"/>
      <c r="L55" s="256"/>
      <c r="M55" s="259">
        <f>N55+O55+P55</f>
        <v>0</v>
      </c>
      <c r="N55" s="258"/>
      <c r="O55" s="256"/>
      <c r="P55" s="260"/>
    </row>
    <row r="56" spans="1:16" ht="12.75">
      <c r="A56" s="244" t="s">
        <v>80</v>
      </c>
      <c r="B56" s="261"/>
      <c r="C56" s="262"/>
      <c r="D56" s="262"/>
      <c r="E56" s="259"/>
      <c r="F56" s="258"/>
      <c r="G56" s="256"/>
      <c r="H56" s="256"/>
      <c r="I56" s="259"/>
      <c r="J56" s="258"/>
      <c r="K56" s="256"/>
      <c r="L56" s="256"/>
      <c r="M56" s="259"/>
      <c r="N56" s="258"/>
      <c r="O56" s="256"/>
      <c r="P56" s="260"/>
    </row>
    <row r="57" spans="1:16" ht="12.75">
      <c r="A57" s="176" t="s">
        <v>81</v>
      </c>
      <c r="B57" s="149" t="s">
        <v>82</v>
      </c>
      <c r="C57" s="150" t="s">
        <v>77</v>
      </c>
      <c r="D57" s="150" t="s">
        <v>83</v>
      </c>
      <c r="E57" s="151">
        <f>F57+G57+H57</f>
        <v>0</v>
      </c>
      <c r="F57" s="166"/>
      <c r="G57" s="166"/>
      <c r="H57" s="166"/>
      <c r="I57" s="151">
        <f>J57+K57+L57</f>
        <v>0</v>
      </c>
      <c r="J57" s="166"/>
      <c r="K57" s="166"/>
      <c r="L57" s="166"/>
      <c r="M57" s="151">
        <f>N57+O57+P57</f>
        <v>0</v>
      </c>
      <c r="N57" s="166"/>
      <c r="O57" s="167"/>
      <c r="P57" s="148"/>
    </row>
    <row r="58" spans="1:16" ht="54" customHeight="1">
      <c r="A58" s="163" t="s">
        <v>84</v>
      </c>
      <c r="B58" s="149" t="s">
        <v>85</v>
      </c>
      <c r="C58" s="150" t="s">
        <v>77</v>
      </c>
      <c r="D58" s="150"/>
      <c r="E58" s="151">
        <f>F58+G58+H58</f>
        <v>0</v>
      </c>
      <c r="F58" s="166"/>
      <c r="G58" s="166"/>
      <c r="H58" s="166"/>
      <c r="I58" s="151">
        <f>J58+K58+L58</f>
        <v>0</v>
      </c>
      <c r="J58" s="166"/>
      <c r="K58" s="166"/>
      <c r="L58" s="166"/>
      <c r="M58" s="151">
        <f>N58+O58+P58</f>
        <v>0</v>
      </c>
      <c r="N58" s="166"/>
      <c r="O58" s="167"/>
      <c r="P58" s="148"/>
    </row>
    <row r="59" spans="1:16" ht="13.5" customHeight="1">
      <c r="A59" s="181" t="s">
        <v>86</v>
      </c>
      <c r="B59" s="182" t="s">
        <v>87</v>
      </c>
      <c r="C59" s="183" t="s">
        <v>88</v>
      </c>
      <c r="D59" s="183" t="s">
        <v>41</v>
      </c>
      <c r="E59" s="184">
        <f>F59+G59+H59</f>
        <v>0</v>
      </c>
      <c r="F59" s="185">
        <f>F60</f>
        <v>0</v>
      </c>
      <c r="G59" s="185">
        <f>G60</f>
        <v>0</v>
      </c>
      <c r="H59" s="185">
        <f>H60</f>
        <v>0</v>
      </c>
      <c r="I59" s="184">
        <f>J59+K59+L59</f>
        <v>0</v>
      </c>
      <c r="J59" s="185">
        <f>J60</f>
        <v>0</v>
      </c>
      <c r="K59" s="185">
        <f>K60</f>
        <v>0</v>
      </c>
      <c r="L59" s="185">
        <f>L60</f>
        <v>0</v>
      </c>
      <c r="M59" s="184">
        <f>N59+O59+P59</f>
        <v>0</v>
      </c>
      <c r="N59" s="185">
        <f>N60</f>
        <v>0</v>
      </c>
      <c r="O59" s="186">
        <f>O60</f>
        <v>0</v>
      </c>
      <c r="P59" s="187">
        <f>P60</f>
        <v>0</v>
      </c>
    </row>
    <row r="60" spans="1:16" ht="12.75">
      <c r="A60" s="188" t="s">
        <v>46</v>
      </c>
      <c r="B60" s="280" t="s">
        <v>89</v>
      </c>
      <c r="C60" s="281" t="s">
        <v>88</v>
      </c>
      <c r="D60" s="281" t="s">
        <v>90</v>
      </c>
      <c r="E60" s="277">
        <f>F60+G60+H60</f>
        <v>0</v>
      </c>
      <c r="F60" s="278"/>
      <c r="G60" s="274"/>
      <c r="H60" s="274"/>
      <c r="I60" s="277">
        <f>J60+K60+L60</f>
        <v>0</v>
      </c>
      <c r="J60" s="278"/>
      <c r="K60" s="274"/>
      <c r="L60" s="274"/>
      <c r="M60" s="277">
        <f>N60+O60+P60</f>
        <v>0</v>
      </c>
      <c r="N60" s="278"/>
      <c r="O60" s="274"/>
      <c r="P60" s="279"/>
    </row>
    <row r="61" spans="1:16" ht="12.75" customHeight="1">
      <c r="A61" s="188" t="s">
        <v>91</v>
      </c>
      <c r="B61" s="280"/>
      <c r="C61" s="281"/>
      <c r="D61" s="281"/>
      <c r="E61" s="277"/>
      <c r="F61" s="278"/>
      <c r="G61" s="274"/>
      <c r="H61" s="274"/>
      <c r="I61" s="277"/>
      <c r="J61" s="278"/>
      <c r="K61" s="274"/>
      <c r="L61" s="274"/>
      <c r="M61" s="277"/>
      <c r="N61" s="278"/>
      <c r="O61" s="274"/>
      <c r="P61" s="279"/>
    </row>
    <row r="62" spans="1:18" ht="13.5" customHeight="1">
      <c r="A62" s="162" t="s">
        <v>92</v>
      </c>
      <c r="B62" s="177" t="s">
        <v>93</v>
      </c>
      <c r="C62" s="178"/>
      <c r="D62" s="178" t="s">
        <v>41</v>
      </c>
      <c r="E62" s="151">
        <f>F62+G62+H62</f>
        <v>0</v>
      </c>
      <c r="F62" s="179">
        <f>F63+F65</f>
        <v>0</v>
      </c>
      <c r="G62" s="179">
        <f>G63+G65</f>
        <v>0</v>
      </c>
      <c r="H62" s="179">
        <f>H63+H65</f>
        <v>0</v>
      </c>
      <c r="I62" s="151">
        <f>J62+K62+L62</f>
        <v>0</v>
      </c>
      <c r="J62" s="179">
        <f>J63+J65</f>
        <v>0</v>
      </c>
      <c r="K62" s="179">
        <f>K63+K65</f>
        <v>0</v>
      </c>
      <c r="L62" s="179">
        <f>L63+L65</f>
        <v>0</v>
      </c>
      <c r="M62" s="151">
        <f>N62+O62+P62</f>
        <v>0</v>
      </c>
      <c r="N62" s="179">
        <f>N63+N65</f>
        <v>0</v>
      </c>
      <c r="O62" s="180">
        <f>O63+O65</f>
        <v>0</v>
      </c>
      <c r="P62" s="175">
        <f>P63+P65</f>
        <v>0</v>
      </c>
      <c r="Q62" s="189"/>
      <c r="R62" s="189"/>
    </row>
    <row r="63" spans="1:16" ht="12.75">
      <c r="A63" s="176" t="s">
        <v>46</v>
      </c>
      <c r="B63" s="261" t="s">
        <v>94</v>
      </c>
      <c r="C63" s="262" t="s">
        <v>95</v>
      </c>
      <c r="D63" s="262"/>
      <c r="E63" s="259">
        <f>F63+G63+H63</f>
        <v>0</v>
      </c>
      <c r="F63" s="258"/>
      <c r="G63" s="256"/>
      <c r="H63" s="256"/>
      <c r="I63" s="259">
        <f>J63+K63+L63</f>
        <v>0</v>
      </c>
      <c r="J63" s="258"/>
      <c r="K63" s="256"/>
      <c r="L63" s="256"/>
      <c r="M63" s="259">
        <f>N63+O63+P63</f>
        <v>0</v>
      </c>
      <c r="N63" s="258"/>
      <c r="O63" s="256"/>
      <c r="P63" s="260"/>
    </row>
    <row r="64" spans="1:16" ht="12.75">
      <c r="A64" s="176" t="s">
        <v>96</v>
      </c>
      <c r="B64" s="261"/>
      <c r="C64" s="262"/>
      <c r="D64" s="262"/>
      <c r="E64" s="259"/>
      <c r="F64" s="258"/>
      <c r="G64" s="256"/>
      <c r="H64" s="256"/>
      <c r="I64" s="259"/>
      <c r="J64" s="258"/>
      <c r="K64" s="256"/>
      <c r="L64" s="256"/>
      <c r="M64" s="259"/>
      <c r="N64" s="258"/>
      <c r="O64" s="256"/>
      <c r="P64" s="260"/>
    </row>
    <row r="65" spans="1:16" ht="13.5" customHeight="1">
      <c r="A65" s="176" t="s">
        <v>97</v>
      </c>
      <c r="B65" s="149" t="s">
        <v>98</v>
      </c>
      <c r="C65" s="150" t="s">
        <v>99</v>
      </c>
      <c r="D65" s="150"/>
      <c r="E65" s="151">
        <f>F65+G65+H65</f>
        <v>0</v>
      </c>
      <c r="F65" s="166"/>
      <c r="G65" s="166"/>
      <c r="H65" s="166"/>
      <c r="I65" s="151">
        <f>J65+K65+L65</f>
        <v>0</v>
      </c>
      <c r="J65" s="166"/>
      <c r="K65" s="166"/>
      <c r="L65" s="166"/>
      <c r="M65" s="151">
        <f>N65+O65+P65</f>
        <v>0</v>
      </c>
      <c r="N65" s="166"/>
      <c r="O65" s="167"/>
      <c r="P65" s="148"/>
    </row>
    <row r="66" spans="1:16" ht="17.25" customHeight="1">
      <c r="A66" s="162" t="s">
        <v>100</v>
      </c>
      <c r="B66" s="177" t="s">
        <v>101</v>
      </c>
      <c r="C66" s="178" t="s">
        <v>41</v>
      </c>
      <c r="D66" s="178" t="s">
        <v>41</v>
      </c>
      <c r="E66" s="151">
        <f>F66+G66+H66</f>
        <v>0</v>
      </c>
      <c r="F66" s="179">
        <f>F67+F69+F70</f>
        <v>0</v>
      </c>
      <c r="G66" s="179">
        <f>G67+G69+G70</f>
        <v>0</v>
      </c>
      <c r="H66" s="179">
        <f>H67+H69+H70</f>
        <v>0</v>
      </c>
      <c r="I66" s="151">
        <f>J66+K66+L66</f>
        <v>0</v>
      </c>
      <c r="J66" s="179">
        <f>J67+J69+J70</f>
        <v>0</v>
      </c>
      <c r="K66" s="179">
        <f>K67+K69+K70</f>
        <v>0</v>
      </c>
      <c r="L66" s="179">
        <f>L67+L69+L70</f>
        <v>0</v>
      </c>
      <c r="M66" s="151">
        <f>N66+O66+P66</f>
        <v>0</v>
      </c>
      <c r="N66" s="179">
        <f>N67+N69+N70</f>
        <v>0</v>
      </c>
      <c r="O66" s="180">
        <f>O67+O69+O70</f>
        <v>0</v>
      </c>
      <c r="P66" s="175">
        <f>P67+P69+P70</f>
        <v>0</v>
      </c>
    </row>
    <row r="67" spans="1:16" ht="14.25" customHeight="1">
      <c r="A67" s="176" t="s">
        <v>102</v>
      </c>
      <c r="B67" s="261" t="s">
        <v>103</v>
      </c>
      <c r="C67" s="262" t="s">
        <v>104</v>
      </c>
      <c r="D67" s="262" t="s">
        <v>104</v>
      </c>
      <c r="E67" s="259">
        <f>F67+G67+H67</f>
        <v>0</v>
      </c>
      <c r="F67" s="258"/>
      <c r="G67" s="256"/>
      <c r="H67" s="256"/>
      <c r="I67" s="259">
        <f>J67+K67+L67</f>
        <v>0</v>
      </c>
      <c r="J67" s="258"/>
      <c r="K67" s="256"/>
      <c r="L67" s="256"/>
      <c r="M67" s="259">
        <f>N67+O67+P67</f>
        <v>0</v>
      </c>
      <c r="N67" s="258"/>
      <c r="O67" s="256"/>
      <c r="P67" s="260"/>
    </row>
    <row r="68" spans="1:16" ht="30" customHeight="1">
      <c r="A68" s="163" t="s">
        <v>105</v>
      </c>
      <c r="B68" s="261"/>
      <c r="C68" s="262"/>
      <c r="D68" s="262"/>
      <c r="E68" s="259"/>
      <c r="F68" s="258"/>
      <c r="G68" s="256"/>
      <c r="H68" s="256"/>
      <c r="I68" s="259"/>
      <c r="J68" s="258"/>
      <c r="K68" s="256"/>
      <c r="L68" s="256"/>
      <c r="M68" s="259"/>
      <c r="N68" s="258"/>
      <c r="O68" s="256"/>
      <c r="P68" s="260"/>
    </row>
    <row r="69" spans="1:16" ht="27" customHeight="1">
      <c r="A69" s="163" t="s">
        <v>106</v>
      </c>
      <c r="B69" s="149" t="s">
        <v>107</v>
      </c>
      <c r="C69" s="150" t="s">
        <v>104</v>
      </c>
      <c r="D69" s="150" t="s">
        <v>104</v>
      </c>
      <c r="E69" s="151">
        <f>F69+G69+H69</f>
        <v>0</v>
      </c>
      <c r="F69" s="166"/>
      <c r="G69" s="166"/>
      <c r="H69" s="166"/>
      <c r="I69" s="151">
        <f>J69+K69+L69</f>
        <v>0</v>
      </c>
      <c r="J69" s="166"/>
      <c r="K69" s="166"/>
      <c r="L69" s="166"/>
      <c r="M69" s="151">
        <f>N69+O69+P69</f>
        <v>0</v>
      </c>
      <c r="N69" s="166"/>
      <c r="O69" s="167"/>
      <c r="P69" s="148"/>
    </row>
    <row r="70" spans="1:16" ht="14.25" customHeight="1">
      <c r="A70" s="163" t="s">
        <v>108</v>
      </c>
      <c r="B70" s="149" t="s">
        <v>109</v>
      </c>
      <c r="C70" s="150" t="s">
        <v>104</v>
      </c>
      <c r="D70" s="150" t="s">
        <v>104</v>
      </c>
      <c r="E70" s="151">
        <f>F70+G70+H70</f>
        <v>0</v>
      </c>
      <c r="F70" s="166"/>
      <c r="G70" s="166"/>
      <c r="H70" s="166"/>
      <c r="I70" s="151">
        <f>J70+K70+L70</f>
        <v>0</v>
      </c>
      <c r="J70" s="166"/>
      <c r="K70" s="166"/>
      <c r="L70" s="166"/>
      <c r="M70" s="151">
        <f>N70+O70+P70</f>
        <v>0</v>
      </c>
      <c r="N70" s="166"/>
      <c r="O70" s="167"/>
      <c r="P70" s="148"/>
    </row>
    <row r="71" spans="1:16" ht="13.5" customHeight="1">
      <c r="A71" s="156" t="s">
        <v>110</v>
      </c>
      <c r="B71" s="157" t="s">
        <v>111</v>
      </c>
      <c r="C71" s="158" t="s">
        <v>41</v>
      </c>
      <c r="D71" s="158" t="s">
        <v>41</v>
      </c>
      <c r="E71" s="151">
        <f>F71+G71+H71</f>
        <v>0</v>
      </c>
      <c r="F71" s="153">
        <f>F72+F85+F94+F99+F107+F109</f>
        <v>0</v>
      </c>
      <c r="G71" s="151">
        <f>G72+G85+G94+G99+G107+G109</f>
        <v>0</v>
      </c>
      <c r="H71" s="153">
        <f>H72+H85+H94+H99+H107+H109</f>
        <v>0</v>
      </c>
      <c r="I71" s="151">
        <f>J71+K71+L71</f>
        <v>0</v>
      </c>
      <c r="J71" s="153">
        <f>J72+J85+J94+J99+J107+J109</f>
        <v>0</v>
      </c>
      <c r="K71" s="151">
        <f>K72+K85+K94+K99+K107+K109</f>
        <v>0</v>
      </c>
      <c r="L71" s="153">
        <f>L72+L85+L94+L99+L107+L109</f>
        <v>0</v>
      </c>
      <c r="M71" s="151">
        <f>N71+O71+P71</f>
        <v>0</v>
      </c>
      <c r="N71" s="153">
        <f>N72+N85+N94+N99+N107+N109</f>
        <v>0</v>
      </c>
      <c r="O71" s="190">
        <f>O72+O85+O94+O99+O107+O109</f>
        <v>0</v>
      </c>
      <c r="P71" s="160">
        <f>P72+P85+P94+P99+P107+P109</f>
        <v>0</v>
      </c>
    </row>
    <row r="72" spans="1:16" ht="12.75">
      <c r="A72" s="240" t="s">
        <v>46</v>
      </c>
      <c r="B72" s="267" t="s">
        <v>112</v>
      </c>
      <c r="C72" s="268" t="s">
        <v>41</v>
      </c>
      <c r="D72" s="268" t="s">
        <v>41</v>
      </c>
      <c r="E72" s="259">
        <f>F72+G72+H72</f>
        <v>0</v>
      </c>
      <c r="F72" s="264">
        <f>F74+F79+F80+F81</f>
        <v>0</v>
      </c>
      <c r="G72" s="263">
        <f>G74+G79+G80+G81</f>
        <v>0</v>
      </c>
      <c r="H72" s="263">
        <f>H74+H79+H80+H81</f>
        <v>0</v>
      </c>
      <c r="I72" s="259">
        <f>J72+K72+L72</f>
        <v>0</v>
      </c>
      <c r="J72" s="264">
        <f>J74+J79+J80+J81</f>
        <v>0</v>
      </c>
      <c r="K72" s="263">
        <f>K74+K79+K80+K81</f>
        <v>0</v>
      </c>
      <c r="L72" s="263">
        <f>L74+L79+L80+L81</f>
        <v>0</v>
      </c>
      <c r="M72" s="259">
        <f>N72+O72+P72</f>
        <v>0</v>
      </c>
      <c r="N72" s="264">
        <f>N74+N79+N80+N81</f>
        <v>0</v>
      </c>
      <c r="O72" s="263">
        <f>O74+O79+O80+O81</f>
        <v>0</v>
      </c>
      <c r="P72" s="265">
        <f>P74+P79+P80+P81</f>
        <v>0</v>
      </c>
    </row>
    <row r="73" spans="1:16" ht="12.75">
      <c r="A73" s="245" t="s">
        <v>113</v>
      </c>
      <c r="B73" s="267"/>
      <c r="C73" s="268"/>
      <c r="D73" s="268"/>
      <c r="E73" s="259"/>
      <c r="F73" s="264"/>
      <c r="G73" s="263"/>
      <c r="H73" s="263"/>
      <c r="I73" s="259"/>
      <c r="J73" s="264"/>
      <c r="K73" s="263"/>
      <c r="L73" s="263"/>
      <c r="M73" s="259"/>
      <c r="N73" s="264"/>
      <c r="O73" s="263"/>
      <c r="P73" s="265"/>
    </row>
    <row r="74" spans="1:16" ht="12.75">
      <c r="A74" s="246" t="s">
        <v>46</v>
      </c>
      <c r="B74" s="271" t="s">
        <v>114</v>
      </c>
      <c r="C74" s="272" t="s">
        <v>115</v>
      </c>
      <c r="D74" s="272" t="s">
        <v>41</v>
      </c>
      <c r="E74" s="259">
        <f>F74+G74+H74</f>
        <v>0</v>
      </c>
      <c r="F74" s="275">
        <f>F76+F78</f>
        <v>0</v>
      </c>
      <c r="G74" s="275">
        <f>G76+G78</f>
        <v>0</v>
      </c>
      <c r="H74" s="275">
        <f>H76+H78</f>
        <v>0</v>
      </c>
      <c r="I74" s="259">
        <f>J74+K74+L74</f>
        <v>0</v>
      </c>
      <c r="J74" s="275">
        <f>J76+J78</f>
        <v>0</v>
      </c>
      <c r="K74" s="275">
        <f>K76+K78</f>
        <v>0</v>
      </c>
      <c r="L74" s="275">
        <f>L76+L78</f>
        <v>0</v>
      </c>
      <c r="M74" s="259">
        <f>N74+O74+P74</f>
        <v>0</v>
      </c>
      <c r="N74" s="275">
        <f>N76+N78</f>
        <v>0</v>
      </c>
      <c r="O74" s="276">
        <f>O76+O78</f>
        <v>0</v>
      </c>
      <c r="P74" s="266">
        <f>P76+P78</f>
        <v>0</v>
      </c>
    </row>
    <row r="75" spans="1:16" ht="12.75">
      <c r="A75" s="247" t="s">
        <v>116</v>
      </c>
      <c r="B75" s="271"/>
      <c r="C75" s="272"/>
      <c r="D75" s="272"/>
      <c r="E75" s="259"/>
      <c r="F75" s="275"/>
      <c r="G75" s="275"/>
      <c r="H75" s="275"/>
      <c r="I75" s="259"/>
      <c r="J75" s="275"/>
      <c r="K75" s="275"/>
      <c r="L75" s="275"/>
      <c r="M75" s="259"/>
      <c r="N75" s="275"/>
      <c r="O75" s="276"/>
      <c r="P75" s="266"/>
    </row>
    <row r="76" spans="1:16" ht="12.75">
      <c r="A76" s="238" t="s">
        <v>102</v>
      </c>
      <c r="B76" s="261" t="s">
        <v>117</v>
      </c>
      <c r="C76" s="262" t="s">
        <v>115</v>
      </c>
      <c r="D76" s="262" t="s">
        <v>118</v>
      </c>
      <c r="E76" s="259">
        <f>F76+G76+H76</f>
        <v>0</v>
      </c>
      <c r="F76" s="258"/>
      <c r="G76" s="274"/>
      <c r="H76" s="256"/>
      <c r="I76" s="259">
        <f>J76+K76+L76</f>
        <v>0</v>
      </c>
      <c r="J76" s="258"/>
      <c r="K76" s="256"/>
      <c r="L76" s="256"/>
      <c r="M76" s="259">
        <f>N76+O76+P76</f>
        <v>0</v>
      </c>
      <c r="N76" s="258"/>
      <c r="O76" s="256"/>
      <c r="P76" s="260"/>
    </row>
    <row r="77" spans="1:16" ht="12.75">
      <c r="A77" s="248" t="s">
        <v>119</v>
      </c>
      <c r="B77" s="261"/>
      <c r="C77" s="262"/>
      <c r="D77" s="262"/>
      <c r="E77" s="259"/>
      <c r="F77" s="258"/>
      <c r="G77" s="274"/>
      <c r="H77" s="274"/>
      <c r="I77" s="259"/>
      <c r="J77" s="258"/>
      <c r="K77" s="256"/>
      <c r="L77" s="256"/>
      <c r="M77" s="259"/>
      <c r="N77" s="258"/>
      <c r="O77" s="256"/>
      <c r="P77" s="260"/>
    </row>
    <row r="78" spans="1:16" ht="25.5">
      <c r="A78" s="193" t="s">
        <v>120</v>
      </c>
      <c r="B78" s="149" t="s">
        <v>121</v>
      </c>
      <c r="C78" s="150" t="s">
        <v>115</v>
      </c>
      <c r="D78" s="150" t="s">
        <v>122</v>
      </c>
      <c r="E78" s="190">
        <f>F78+G78+H78</f>
        <v>0</v>
      </c>
      <c r="F78" s="194"/>
      <c r="G78" s="195"/>
      <c r="H78" s="196"/>
      <c r="I78" s="190">
        <f>J78+K78+L78</f>
        <v>0</v>
      </c>
      <c r="J78" s="166"/>
      <c r="K78" s="167"/>
      <c r="L78" s="167"/>
      <c r="M78" s="190">
        <f>N78+O78+P78</f>
        <v>0</v>
      </c>
      <c r="N78" s="166"/>
      <c r="O78" s="167"/>
      <c r="P78" s="148"/>
    </row>
    <row r="79" spans="1:16" ht="25.5">
      <c r="A79" s="197" t="s">
        <v>123</v>
      </c>
      <c r="B79" s="198" t="s">
        <v>124</v>
      </c>
      <c r="C79" s="199" t="s">
        <v>125</v>
      </c>
      <c r="D79" s="200"/>
      <c r="E79" s="151">
        <f>F79+G79+H79</f>
        <v>0</v>
      </c>
      <c r="F79" s="201"/>
      <c r="G79" s="202"/>
      <c r="H79" s="201"/>
      <c r="I79" s="151">
        <f>J79+K79</f>
        <v>0</v>
      </c>
      <c r="J79" s="201"/>
      <c r="K79" s="201"/>
      <c r="L79" s="201"/>
      <c r="M79" s="151">
        <f>N79+O79+P79</f>
        <v>0</v>
      </c>
      <c r="N79" s="201"/>
      <c r="O79" s="203"/>
      <c r="P79" s="204"/>
    </row>
    <row r="80" spans="1:16" ht="25.5" customHeight="1">
      <c r="A80" s="197" t="s">
        <v>126</v>
      </c>
      <c r="B80" s="198" t="s">
        <v>127</v>
      </c>
      <c r="C80" s="199" t="s">
        <v>128</v>
      </c>
      <c r="D80" s="199"/>
      <c r="E80" s="190">
        <f>F80+G80+H80</f>
        <v>0</v>
      </c>
      <c r="F80" s="201"/>
      <c r="G80" s="203"/>
      <c r="H80" s="203"/>
      <c r="I80" s="190">
        <f>J80+K80+L80</f>
        <v>0</v>
      </c>
      <c r="J80" s="201"/>
      <c r="K80" s="203"/>
      <c r="L80" s="203"/>
      <c r="M80" s="190">
        <f>N80+O80+P80</f>
        <v>0</v>
      </c>
      <c r="N80" s="201"/>
      <c r="O80" s="203"/>
      <c r="P80" s="204"/>
    </row>
    <row r="81" spans="1:16" ht="42.75" customHeight="1">
      <c r="A81" s="197" t="s">
        <v>129</v>
      </c>
      <c r="B81" s="198" t="s">
        <v>130</v>
      </c>
      <c r="C81" s="199" t="s">
        <v>131</v>
      </c>
      <c r="D81" s="199" t="s">
        <v>41</v>
      </c>
      <c r="E81" s="190">
        <f>F81+G81+H81</f>
        <v>0</v>
      </c>
      <c r="F81" s="201">
        <f>F82+F84</f>
        <v>0</v>
      </c>
      <c r="G81" s="203">
        <f>G82+G84</f>
        <v>0</v>
      </c>
      <c r="H81" s="203">
        <f>H82+H84</f>
        <v>0</v>
      </c>
      <c r="I81" s="190">
        <f>J81+K81+L81</f>
        <v>0</v>
      </c>
      <c r="J81" s="201">
        <f>J82+J84</f>
        <v>0</v>
      </c>
      <c r="K81" s="203">
        <f>K82+K84</f>
        <v>0</v>
      </c>
      <c r="L81" s="203">
        <f>L82+L84</f>
        <v>0</v>
      </c>
      <c r="M81" s="190">
        <f>N81+O81+P81</f>
        <v>0</v>
      </c>
      <c r="N81" s="201">
        <f>N82+N84</f>
        <v>0</v>
      </c>
      <c r="O81" s="203">
        <f>O82+O84</f>
        <v>0</v>
      </c>
      <c r="P81" s="204">
        <f>P82+P84</f>
        <v>0</v>
      </c>
    </row>
    <row r="82" spans="1:16" ht="14.25" customHeight="1">
      <c r="A82" s="238" t="s">
        <v>102</v>
      </c>
      <c r="B82" s="261" t="s">
        <v>132</v>
      </c>
      <c r="C82" s="262" t="s">
        <v>131</v>
      </c>
      <c r="D82" s="262" t="s">
        <v>133</v>
      </c>
      <c r="E82" s="259">
        <f>F82+G82+H82</f>
        <v>0</v>
      </c>
      <c r="F82" s="258"/>
      <c r="G82" s="274"/>
      <c r="H82" s="256"/>
      <c r="I82" s="259">
        <f>J82+K82+L82</f>
        <v>0</v>
      </c>
      <c r="J82" s="258"/>
      <c r="K82" s="256"/>
      <c r="L82" s="256"/>
      <c r="M82" s="259">
        <f>N82+O82+P82</f>
        <v>0</v>
      </c>
      <c r="N82" s="258"/>
      <c r="O82" s="256"/>
      <c r="P82" s="260"/>
    </row>
    <row r="83" spans="1:16" ht="12.75">
      <c r="A83" s="249" t="s">
        <v>134</v>
      </c>
      <c r="B83" s="261"/>
      <c r="C83" s="262"/>
      <c r="D83" s="262"/>
      <c r="E83" s="259"/>
      <c r="F83" s="258"/>
      <c r="G83" s="274"/>
      <c r="H83" s="274"/>
      <c r="I83" s="259"/>
      <c r="J83" s="258"/>
      <c r="K83" s="256"/>
      <c r="L83" s="256"/>
      <c r="M83" s="259"/>
      <c r="N83" s="258"/>
      <c r="O83" s="256"/>
      <c r="P83" s="260"/>
    </row>
    <row r="84" spans="1:16" ht="15" customHeight="1">
      <c r="A84" s="192" t="s">
        <v>135</v>
      </c>
      <c r="B84" s="149" t="s">
        <v>136</v>
      </c>
      <c r="C84" s="150" t="s">
        <v>131</v>
      </c>
      <c r="D84" s="150"/>
      <c r="E84" s="151">
        <f>F84+G84+H84</f>
        <v>0</v>
      </c>
      <c r="F84" s="166"/>
      <c r="G84" s="166"/>
      <c r="H84" s="166"/>
      <c r="I84" s="151">
        <f>J84+K84+L84</f>
        <v>0</v>
      </c>
      <c r="J84" s="166"/>
      <c r="K84" s="166"/>
      <c r="L84" s="166"/>
      <c r="M84" s="151">
        <f>N84+O84+P84</f>
        <v>0</v>
      </c>
      <c r="N84" s="166"/>
      <c r="O84" s="167"/>
      <c r="P84" s="148"/>
    </row>
    <row r="85" spans="1:16" ht="13.5" customHeight="1">
      <c r="A85" s="161" t="s">
        <v>137</v>
      </c>
      <c r="B85" s="177" t="s">
        <v>138</v>
      </c>
      <c r="C85" s="178" t="s">
        <v>139</v>
      </c>
      <c r="D85" s="178" t="s">
        <v>41</v>
      </c>
      <c r="E85" s="151">
        <f>F85+G85+H85</f>
        <v>0</v>
      </c>
      <c r="F85" s="179">
        <f>F86+F91+F92+F93</f>
        <v>0</v>
      </c>
      <c r="G85" s="179">
        <f>G86+G91+G92+G93</f>
        <v>0</v>
      </c>
      <c r="H85" s="179">
        <f>H86+H91+H92+H93</f>
        <v>0</v>
      </c>
      <c r="I85" s="151">
        <f>J85+K85+L85</f>
        <v>0</v>
      </c>
      <c r="J85" s="179">
        <f>J86+J91+J92+J93</f>
        <v>0</v>
      </c>
      <c r="K85" s="179">
        <f>K86+K91+K92+K93</f>
        <v>0</v>
      </c>
      <c r="L85" s="179">
        <f>L86+L91+L92+L93</f>
        <v>0</v>
      </c>
      <c r="M85" s="151">
        <f>N85+O85+P85</f>
        <v>0</v>
      </c>
      <c r="N85" s="179">
        <f>N86+N91+N92+N93</f>
        <v>0</v>
      </c>
      <c r="O85" s="180">
        <f>O86+O91+O92+O93</f>
        <v>0</v>
      </c>
      <c r="P85" s="175">
        <f>P86+P91+P92+P93</f>
        <v>0</v>
      </c>
    </row>
    <row r="86" spans="1:16" ht="12.75">
      <c r="A86" s="246" t="s">
        <v>46</v>
      </c>
      <c r="B86" s="271" t="s">
        <v>140</v>
      </c>
      <c r="C86" s="272" t="s">
        <v>141</v>
      </c>
      <c r="D86" s="272" t="s">
        <v>41</v>
      </c>
      <c r="E86" s="259">
        <f>F86+G86+H86</f>
        <v>0</v>
      </c>
      <c r="F86" s="269">
        <f>F88+F90</f>
        <v>0</v>
      </c>
      <c r="G86" s="270">
        <f>G88+G90</f>
        <v>0</v>
      </c>
      <c r="H86" s="270">
        <f>H88+H90</f>
        <v>0</v>
      </c>
      <c r="I86" s="259">
        <f>J86+K86+L86</f>
        <v>0</v>
      </c>
      <c r="J86" s="269">
        <f>J88+J90</f>
        <v>0</v>
      </c>
      <c r="K86" s="270">
        <f>K88+K90</f>
        <v>0</v>
      </c>
      <c r="L86" s="270">
        <f>L88+L90</f>
        <v>0</v>
      </c>
      <c r="M86" s="259">
        <f>N86+O86+P86</f>
        <v>0</v>
      </c>
      <c r="N86" s="269">
        <f>N88+N90</f>
        <v>0</v>
      </c>
      <c r="O86" s="270">
        <f>O88+O90</f>
        <v>0</v>
      </c>
      <c r="P86" s="266">
        <f>P88+P90</f>
        <v>0</v>
      </c>
    </row>
    <row r="87" spans="1:16" ht="27.75" customHeight="1">
      <c r="A87" s="250" t="s">
        <v>142</v>
      </c>
      <c r="B87" s="271"/>
      <c r="C87" s="272"/>
      <c r="D87" s="272"/>
      <c r="E87" s="259"/>
      <c r="F87" s="269"/>
      <c r="G87" s="270"/>
      <c r="H87" s="270"/>
      <c r="I87" s="259"/>
      <c r="J87" s="269"/>
      <c r="K87" s="270"/>
      <c r="L87" s="270"/>
      <c r="M87" s="259"/>
      <c r="N87" s="269"/>
      <c r="O87" s="270"/>
      <c r="P87" s="266"/>
    </row>
    <row r="88" spans="1:16" ht="12.75" customHeight="1">
      <c r="A88" s="238" t="s">
        <v>102</v>
      </c>
      <c r="B88" s="261" t="s">
        <v>143</v>
      </c>
      <c r="C88" s="262" t="s">
        <v>144</v>
      </c>
      <c r="D88" s="273"/>
      <c r="E88" s="259">
        <f>F88+G88+H88</f>
        <v>0</v>
      </c>
      <c r="F88" s="258"/>
      <c r="G88" s="256"/>
      <c r="H88" s="256"/>
      <c r="I88" s="259">
        <f>J88+K88+L88</f>
        <v>0</v>
      </c>
      <c r="J88" s="258"/>
      <c r="K88" s="256"/>
      <c r="L88" s="256"/>
      <c r="M88" s="259">
        <f>N88+O88+P88</f>
        <v>0</v>
      </c>
      <c r="N88" s="258"/>
      <c r="O88" s="256"/>
      <c r="P88" s="260"/>
    </row>
    <row r="89" spans="1:16" ht="40.5" customHeight="1">
      <c r="A89" s="239" t="s">
        <v>145</v>
      </c>
      <c r="B89" s="261"/>
      <c r="C89" s="262"/>
      <c r="D89" s="273"/>
      <c r="E89" s="259"/>
      <c r="F89" s="258"/>
      <c r="G89" s="256"/>
      <c r="H89" s="256"/>
      <c r="I89" s="259"/>
      <c r="J89" s="258"/>
      <c r="K89" s="256"/>
      <c r="L89" s="256"/>
      <c r="M89" s="259"/>
      <c r="N89" s="258"/>
      <c r="O89" s="256"/>
      <c r="P89" s="260"/>
    </row>
    <row r="90" spans="1:16" ht="29.25" customHeight="1">
      <c r="A90" s="205" t="s">
        <v>146</v>
      </c>
      <c r="B90" s="149" t="s">
        <v>147</v>
      </c>
      <c r="C90" s="150" t="s">
        <v>148</v>
      </c>
      <c r="D90" s="150"/>
      <c r="E90" s="151">
        <f aca="true" t="shared" si="3" ref="E90:E95">F90+G90+H90</f>
        <v>0</v>
      </c>
      <c r="F90" s="166"/>
      <c r="G90" s="166"/>
      <c r="H90" s="166"/>
      <c r="I90" s="151">
        <f aca="true" t="shared" si="4" ref="I90:I95">J90+K90+L90</f>
        <v>0</v>
      </c>
      <c r="J90" s="166"/>
      <c r="K90" s="166"/>
      <c r="L90" s="166"/>
      <c r="M90" s="151">
        <f aca="true" t="shared" si="5" ref="M90:M95">N90+O90+P90</f>
        <v>0</v>
      </c>
      <c r="N90" s="166"/>
      <c r="O90" s="167"/>
      <c r="P90" s="148"/>
    </row>
    <row r="91" spans="1:16" ht="42" customHeight="1">
      <c r="A91" s="197" t="s">
        <v>149</v>
      </c>
      <c r="B91" s="198" t="s">
        <v>150</v>
      </c>
      <c r="C91" s="199" t="s">
        <v>151</v>
      </c>
      <c r="D91" s="199"/>
      <c r="E91" s="190">
        <f t="shared" si="3"/>
        <v>0</v>
      </c>
      <c r="F91" s="201"/>
      <c r="G91" s="203"/>
      <c r="H91" s="203"/>
      <c r="I91" s="190">
        <f t="shared" si="4"/>
        <v>0</v>
      </c>
      <c r="J91" s="201"/>
      <c r="K91" s="203"/>
      <c r="L91" s="203"/>
      <c r="M91" s="190">
        <f t="shared" si="5"/>
        <v>0</v>
      </c>
      <c r="N91" s="201"/>
      <c r="O91" s="203"/>
      <c r="P91" s="204"/>
    </row>
    <row r="92" spans="1:16" ht="66.75" customHeight="1">
      <c r="A92" s="197" t="s">
        <v>152</v>
      </c>
      <c r="B92" s="198" t="s">
        <v>153</v>
      </c>
      <c r="C92" s="199" t="s">
        <v>154</v>
      </c>
      <c r="D92" s="199"/>
      <c r="E92" s="190">
        <f t="shared" si="3"/>
        <v>0</v>
      </c>
      <c r="F92" s="201"/>
      <c r="G92" s="203"/>
      <c r="H92" s="203"/>
      <c r="I92" s="190">
        <f t="shared" si="4"/>
        <v>0</v>
      </c>
      <c r="J92" s="201"/>
      <c r="K92" s="203"/>
      <c r="L92" s="203"/>
      <c r="M92" s="190">
        <f t="shared" si="5"/>
        <v>0</v>
      </c>
      <c r="N92" s="201"/>
      <c r="O92" s="203"/>
      <c r="P92" s="204"/>
    </row>
    <row r="93" spans="1:16" ht="14.25" customHeight="1">
      <c r="A93" s="191" t="s">
        <v>155</v>
      </c>
      <c r="B93" s="198" t="s">
        <v>156</v>
      </c>
      <c r="C93" s="199" t="s">
        <v>157</v>
      </c>
      <c r="D93" s="199"/>
      <c r="E93" s="190">
        <f t="shared" si="3"/>
        <v>0</v>
      </c>
      <c r="F93" s="201"/>
      <c r="G93" s="201"/>
      <c r="H93" s="201"/>
      <c r="I93" s="190">
        <f t="shared" si="4"/>
        <v>0</v>
      </c>
      <c r="J93" s="201"/>
      <c r="K93" s="201"/>
      <c r="L93" s="201"/>
      <c r="M93" s="190">
        <f t="shared" si="5"/>
        <v>0</v>
      </c>
      <c r="N93" s="201"/>
      <c r="O93" s="203"/>
      <c r="P93" s="204"/>
    </row>
    <row r="94" spans="1:16" ht="13.5" customHeight="1">
      <c r="A94" s="161" t="s">
        <v>158</v>
      </c>
      <c r="B94" s="177" t="s">
        <v>159</v>
      </c>
      <c r="C94" s="178" t="s">
        <v>160</v>
      </c>
      <c r="D94" s="178" t="s">
        <v>41</v>
      </c>
      <c r="E94" s="151">
        <f t="shared" si="3"/>
        <v>0</v>
      </c>
      <c r="F94" s="179">
        <f>F95+F97+F98</f>
        <v>0</v>
      </c>
      <c r="G94" s="179">
        <f>G95+G97+G98</f>
        <v>0</v>
      </c>
      <c r="H94" s="179">
        <f>H95+H97+H98</f>
        <v>0</v>
      </c>
      <c r="I94" s="151">
        <f t="shared" si="4"/>
        <v>0</v>
      </c>
      <c r="J94" s="179">
        <f>J95+J97+J98</f>
        <v>0</v>
      </c>
      <c r="K94" s="179">
        <f>K95+K97+K98</f>
        <v>0</v>
      </c>
      <c r="L94" s="179">
        <f>L95+L97+L98</f>
        <v>0</v>
      </c>
      <c r="M94" s="151">
        <f t="shared" si="5"/>
        <v>0</v>
      </c>
      <c r="N94" s="179">
        <f>N95+N97+N98</f>
        <v>0</v>
      </c>
      <c r="O94" s="180">
        <f>O95+O97+O98</f>
        <v>0</v>
      </c>
      <c r="P94" s="175">
        <f>P95+P97+P98</f>
        <v>0</v>
      </c>
    </row>
    <row r="95" spans="1:16" ht="12.75" customHeight="1">
      <c r="A95" s="246" t="s">
        <v>102</v>
      </c>
      <c r="B95" s="271" t="s">
        <v>161</v>
      </c>
      <c r="C95" s="272" t="s">
        <v>162</v>
      </c>
      <c r="D95" s="272" t="s">
        <v>163</v>
      </c>
      <c r="E95" s="259">
        <f t="shared" si="3"/>
        <v>0</v>
      </c>
      <c r="F95" s="269"/>
      <c r="G95" s="270"/>
      <c r="H95" s="270"/>
      <c r="I95" s="259">
        <f t="shared" si="4"/>
        <v>0</v>
      </c>
      <c r="J95" s="269"/>
      <c r="K95" s="270"/>
      <c r="L95" s="270"/>
      <c r="M95" s="259">
        <f t="shared" si="5"/>
        <v>0</v>
      </c>
      <c r="N95" s="269"/>
      <c r="O95" s="270"/>
      <c r="P95" s="266"/>
    </row>
    <row r="96" spans="1:16" ht="12.75">
      <c r="A96" s="247" t="s">
        <v>164</v>
      </c>
      <c r="B96" s="271"/>
      <c r="C96" s="272"/>
      <c r="D96" s="272"/>
      <c r="E96" s="259"/>
      <c r="F96" s="269"/>
      <c r="G96" s="270"/>
      <c r="H96" s="270"/>
      <c r="I96" s="259"/>
      <c r="J96" s="269"/>
      <c r="K96" s="270"/>
      <c r="L96" s="270"/>
      <c r="M96" s="259"/>
      <c r="N96" s="269"/>
      <c r="O96" s="270"/>
      <c r="P96" s="266"/>
    </row>
    <row r="97" spans="1:16" ht="43.5" customHeight="1">
      <c r="A97" s="197" t="s">
        <v>165</v>
      </c>
      <c r="B97" s="198" t="s">
        <v>166</v>
      </c>
      <c r="C97" s="199" t="s">
        <v>167</v>
      </c>
      <c r="D97" s="199" t="s">
        <v>163</v>
      </c>
      <c r="E97" s="190">
        <f>F97+G97+H97</f>
        <v>0</v>
      </c>
      <c r="F97" s="201"/>
      <c r="G97" s="203"/>
      <c r="H97" s="203"/>
      <c r="I97" s="190">
        <f>J97+K97+L97</f>
        <v>0</v>
      </c>
      <c r="J97" s="201"/>
      <c r="K97" s="203"/>
      <c r="L97" s="203"/>
      <c r="M97" s="190">
        <f>N97+O97+P97</f>
        <v>0</v>
      </c>
      <c r="N97" s="201"/>
      <c r="O97" s="203"/>
      <c r="P97" s="204"/>
    </row>
    <row r="98" spans="1:16" ht="24.75" customHeight="1">
      <c r="A98" s="197" t="s">
        <v>168</v>
      </c>
      <c r="B98" s="198" t="s">
        <v>169</v>
      </c>
      <c r="C98" s="199" t="s">
        <v>170</v>
      </c>
      <c r="D98" s="199"/>
      <c r="E98" s="190">
        <f>F98+G98+H98</f>
        <v>0</v>
      </c>
      <c r="F98" s="201"/>
      <c r="G98" s="201"/>
      <c r="H98" s="201"/>
      <c r="I98" s="190">
        <f>J98+K98+L98</f>
        <v>0</v>
      </c>
      <c r="J98" s="201"/>
      <c r="K98" s="201"/>
      <c r="L98" s="201"/>
      <c r="M98" s="190">
        <f>N98+O98+P98</f>
        <v>0</v>
      </c>
      <c r="N98" s="201"/>
      <c r="O98" s="203"/>
      <c r="P98" s="204"/>
    </row>
    <row r="99" spans="1:16" ht="24.75" customHeight="1">
      <c r="A99" s="206" t="s">
        <v>171</v>
      </c>
      <c r="B99" s="177" t="s">
        <v>172</v>
      </c>
      <c r="C99" s="178" t="s">
        <v>41</v>
      </c>
      <c r="D99" s="178" t="s">
        <v>41</v>
      </c>
      <c r="E99" s="151">
        <f>F99+G99+H99</f>
        <v>0</v>
      </c>
      <c r="F99" s="179">
        <f>F100+F102+F103+F104+F105+F106</f>
        <v>0</v>
      </c>
      <c r="G99" s="179">
        <f>G100+G102+G103+G104+G105+G106</f>
        <v>0</v>
      </c>
      <c r="H99" s="179">
        <f>H100+H102+H103+H104+H105+H106</f>
        <v>0</v>
      </c>
      <c r="I99" s="151">
        <f>J99+K99+L99</f>
        <v>0</v>
      </c>
      <c r="J99" s="179">
        <f>J100+J102+J103+J104+J105+J106</f>
        <v>0</v>
      </c>
      <c r="K99" s="179">
        <f>K100+K102+K103+K104+K105+K106</f>
        <v>0</v>
      </c>
      <c r="L99" s="179">
        <f>L100+L102+L103+L104+L105+L106</f>
        <v>0</v>
      </c>
      <c r="M99" s="151">
        <f>N99+O99+P99</f>
        <v>0</v>
      </c>
      <c r="N99" s="179">
        <f>N100+N102+N103+N104+N105+N106</f>
        <v>0</v>
      </c>
      <c r="O99" s="180">
        <f>O100+O102+O103+O104+O105+O106</f>
        <v>0</v>
      </c>
      <c r="P99" s="175">
        <f>P100+P102+P103+P104+P105+P106</f>
        <v>0</v>
      </c>
    </row>
    <row r="100" spans="1:16" ht="12.75">
      <c r="A100" s="246" t="s">
        <v>102</v>
      </c>
      <c r="B100" s="271" t="s">
        <v>173</v>
      </c>
      <c r="C100" s="272" t="s">
        <v>174</v>
      </c>
      <c r="D100" s="272"/>
      <c r="E100" s="259">
        <f>F100+G100+H100</f>
        <v>0</v>
      </c>
      <c r="F100" s="269"/>
      <c r="G100" s="270"/>
      <c r="H100" s="270"/>
      <c r="I100" s="259">
        <f>J100+K100+L100</f>
        <v>0</v>
      </c>
      <c r="J100" s="269"/>
      <c r="K100" s="270"/>
      <c r="L100" s="270"/>
      <c r="M100" s="259">
        <f>N100+O100+P100</f>
        <v>0</v>
      </c>
      <c r="N100" s="269"/>
      <c r="O100" s="270"/>
      <c r="P100" s="266"/>
    </row>
    <row r="101" spans="1:16" ht="14.25" customHeight="1">
      <c r="A101" s="250" t="s">
        <v>175</v>
      </c>
      <c r="B101" s="271"/>
      <c r="C101" s="272"/>
      <c r="D101" s="272"/>
      <c r="E101" s="259"/>
      <c r="F101" s="269"/>
      <c r="G101" s="270"/>
      <c r="H101" s="270"/>
      <c r="I101" s="259"/>
      <c r="J101" s="269"/>
      <c r="K101" s="270"/>
      <c r="L101" s="270"/>
      <c r="M101" s="259"/>
      <c r="N101" s="269"/>
      <c r="O101" s="270"/>
      <c r="P101" s="266"/>
    </row>
    <row r="102" spans="1:16" ht="12.75">
      <c r="A102" s="197" t="s">
        <v>176</v>
      </c>
      <c r="B102" s="198" t="s">
        <v>177</v>
      </c>
      <c r="C102" s="199" t="s">
        <v>178</v>
      </c>
      <c r="D102" s="199"/>
      <c r="E102" s="190">
        <f aca="true" t="shared" si="6" ref="E102:E110">F102+G102+H102</f>
        <v>0</v>
      </c>
      <c r="F102" s="201"/>
      <c r="G102" s="201"/>
      <c r="H102" s="201"/>
      <c r="I102" s="190">
        <f aca="true" t="shared" si="7" ref="I102:I110">J102+K102+L102</f>
        <v>0</v>
      </c>
      <c r="J102" s="201"/>
      <c r="K102" s="201"/>
      <c r="L102" s="201"/>
      <c r="M102" s="190">
        <f aca="true" t="shared" si="8" ref="M102:M110">N102+O102+P102</f>
        <v>0</v>
      </c>
      <c r="N102" s="201"/>
      <c r="O102" s="203"/>
      <c r="P102" s="204"/>
    </row>
    <row r="103" spans="1:16" ht="39.75" customHeight="1">
      <c r="A103" s="197" t="s">
        <v>179</v>
      </c>
      <c r="B103" s="198" t="s">
        <v>180</v>
      </c>
      <c r="C103" s="199" t="s">
        <v>181</v>
      </c>
      <c r="D103" s="199"/>
      <c r="E103" s="190">
        <f t="shared" si="6"/>
        <v>0</v>
      </c>
      <c r="F103" s="201"/>
      <c r="G103" s="203"/>
      <c r="H103" s="203"/>
      <c r="I103" s="190">
        <f t="shared" si="7"/>
        <v>0</v>
      </c>
      <c r="J103" s="201"/>
      <c r="K103" s="203"/>
      <c r="L103" s="203"/>
      <c r="M103" s="190">
        <f t="shared" si="8"/>
        <v>0</v>
      </c>
      <c r="N103" s="201"/>
      <c r="O103" s="203"/>
      <c r="P103" s="204"/>
    </row>
    <row r="104" spans="1:16" ht="24.75" customHeight="1">
      <c r="A104" s="197" t="s">
        <v>182</v>
      </c>
      <c r="B104" s="198" t="s">
        <v>183</v>
      </c>
      <c r="C104" s="199" t="s">
        <v>184</v>
      </c>
      <c r="D104" s="199"/>
      <c r="E104" s="190">
        <f t="shared" si="6"/>
        <v>0</v>
      </c>
      <c r="F104" s="201"/>
      <c r="G104" s="201"/>
      <c r="H104" s="201"/>
      <c r="I104" s="190">
        <f t="shared" si="7"/>
        <v>0</v>
      </c>
      <c r="J104" s="201"/>
      <c r="K104" s="201"/>
      <c r="L104" s="201"/>
      <c r="M104" s="190">
        <f t="shared" si="8"/>
        <v>0</v>
      </c>
      <c r="N104" s="201"/>
      <c r="O104" s="203"/>
      <c r="P104" s="204"/>
    </row>
    <row r="105" spans="1:16" ht="13.5" customHeight="1">
      <c r="A105" s="197" t="s">
        <v>185</v>
      </c>
      <c r="B105" s="198" t="s">
        <v>186</v>
      </c>
      <c r="C105" s="199" t="s">
        <v>187</v>
      </c>
      <c r="D105" s="199"/>
      <c r="E105" s="190">
        <f t="shared" si="6"/>
        <v>0</v>
      </c>
      <c r="F105" s="201"/>
      <c r="G105" s="201"/>
      <c r="H105" s="201"/>
      <c r="I105" s="190">
        <f t="shared" si="7"/>
        <v>0</v>
      </c>
      <c r="J105" s="201"/>
      <c r="K105" s="201"/>
      <c r="L105" s="201"/>
      <c r="M105" s="190">
        <f t="shared" si="8"/>
        <v>0</v>
      </c>
      <c r="N105" s="201"/>
      <c r="O105" s="203"/>
      <c r="P105" s="204"/>
    </row>
    <row r="106" spans="1:16" ht="41.25" customHeight="1">
      <c r="A106" s="197" t="s">
        <v>188</v>
      </c>
      <c r="B106" s="198" t="s">
        <v>189</v>
      </c>
      <c r="C106" s="199" t="s">
        <v>190</v>
      </c>
      <c r="D106" s="199"/>
      <c r="E106" s="190">
        <f t="shared" si="6"/>
        <v>0</v>
      </c>
      <c r="F106" s="201"/>
      <c r="G106" s="201"/>
      <c r="H106" s="201"/>
      <c r="I106" s="190">
        <f t="shared" si="7"/>
        <v>0</v>
      </c>
      <c r="J106" s="201"/>
      <c r="K106" s="201"/>
      <c r="L106" s="201"/>
      <c r="M106" s="190">
        <f t="shared" si="8"/>
        <v>0</v>
      </c>
      <c r="N106" s="201"/>
      <c r="O106" s="203"/>
      <c r="P106" s="204"/>
    </row>
    <row r="107" spans="1:16" ht="30" customHeight="1">
      <c r="A107" s="206" t="s">
        <v>191</v>
      </c>
      <c r="B107" s="177" t="s">
        <v>192</v>
      </c>
      <c r="C107" s="178" t="s">
        <v>41</v>
      </c>
      <c r="D107" s="178" t="s">
        <v>41</v>
      </c>
      <c r="E107" s="151">
        <f t="shared" si="6"/>
        <v>0</v>
      </c>
      <c r="F107" s="179">
        <f>F108</f>
        <v>0</v>
      </c>
      <c r="G107" s="179">
        <f>G108</f>
        <v>0</v>
      </c>
      <c r="H107" s="179">
        <f>H108</f>
        <v>0</v>
      </c>
      <c r="I107" s="151">
        <f t="shared" si="7"/>
        <v>0</v>
      </c>
      <c r="J107" s="179">
        <f>J108</f>
        <v>0</v>
      </c>
      <c r="K107" s="179">
        <f>K108</f>
        <v>0</v>
      </c>
      <c r="L107" s="179">
        <f>L108</f>
        <v>0</v>
      </c>
      <c r="M107" s="151">
        <f t="shared" si="8"/>
        <v>0</v>
      </c>
      <c r="N107" s="179">
        <f>N108</f>
        <v>0</v>
      </c>
      <c r="O107" s="180">
        <f>O108</f>
        <v>0</v>
      </c>
      <c r="P107" s="175">
        <f>P108</f>
        <v>0</v>
      </c>
    </row>
    <row r="108" spans="1:16" ht="38.25">
      <c r="A108" s="197" t="s">
        <v>193</v>
      </c>
      <c r="B108" s="198" t="s">
        <v>194</v>
      </c>
      <c r="C108" s="199" t="s">
        <v>195</v>
      </c>
      <c r="D108" s="199"/>
      <c r="E108" s="190">
        <f t="shared" si="6"/>
        <v>0</v>
      </c>
      <c r="F108" s="201"/>
      <c r="G108" s="203"/>
      <c r="H108" s="203"/>
      <c r="I108" s="190">
        <f t="shared" si="7"/>
        <v>0</v>
      </c>
      <c r="J108" s="201"/>
      <c r="K108" s="203"/>
      <c r="L108" s="203"/>
      <c r="M108" s="190">
        <f t="shared" si="8"/>
        <v>0</v>
      </c>
      <c r="N108" s="201"/>
      <c r="O108" s="203"/>
      <c r="P108" s="204"/>
    </row>
    <row r="109" spans="1:16" ht="15.75">
      <c r="A109" s="161" t="s">
        <v>196</v>
      </c>
      <c r="B109" s="177" t="s">
        <v>197</v>
      </c>
      <c r="C109" s="178" t="s">
        <v>41</v>
      </c>
      <c r="D109" s="178" t="s">
        <v>41</v>
      </c>
      <c r="E109" s="151">
        <f t="shared" si="6"/>
        <v>0</v>
      </c>
      <c r="F109" s="179">
        <f>F110+F112+F113+F145+F149</f>
        <v>0</v>
      </c>
      <c r="G109" s="179">
        <f>G110+G112+G113+G145+G149</f>
        <v>0</v>
      </c>
      <c r="H109" s="179">
        <f>H110+H112+H113+H145+H149</f>
        <v>0</v>
      </c>
      <c r="I109" s="151">
        <f t="shared" si="7"/>
        <v>0</v>
      </c>
      <c r="J109" s="179">
        <f>J110+J112+J113+J145+J149</f>
        <v>0</v>
      </c>
      <c r="K109" s="179">
        <f>K110+K112+K113+K145+K149</f>
        <v>0</v>
      </c>
      <c r="L109" s="179">
        <f>L110+L112+L113+L145+L149</f>
        <v>0</v>
      </c>
      <c r="M109" s="151">
        <f t="shared" si="8"/>
        <v>0</v>
      </c>
      <c r="N109" s="179">
        <f>N110+N112+N113+N145+N149</f>
        <v>0</v>
      </c>
      <c r="O109" s="180">
        <f>O110+O112+O113+O145+O149</f>
        <v>0</v>
      </c>
      <c r="P109" s="175">
        <f>P110+P112+P113+P145+P149</f>
        <v>0</v>
      </c>
    </row>
    <row r="110" spans="1:16" ht="12.75">
      <c r="A110" s="246" t="s">
        <v>46</v>
      </c>
      <c r="B110" s="271" t="s">
        <v>198</v>
      </c>
      <c r="C110" s="272" t="s">
        <v>199</v>
      </c>
      <c r="D110" s="272"/>
      <c r="E110" s="259">
        <f t="shared" si="6"/>
        <v>0</v>
      </c>
      <c r="F110" s="269"/>
      <c r="G110" s="270"/>
      <c r="H110" s="270"/>
      <c r="I110" s="259">
        <f t="shared" si="7"/>
        <v>0</v>
      </c>
      <c r="J110" s="269"/>
      <c r="K110" s="270"/>
      <c r="L110" s="270"/>
      <c r="M110" s="259">
        <f t="shared" si="8"/>
        <v>0</v>
      </c>
      <c r="N110" s="269"/>
      <c r="O110" s="270"/>
      <c r="P110" s="266"/>
    </row>
    <row r="111" spans="1:16" ht="25.5">
      <c r="A111" s="250" t="s">
        <v>200</v>
      </c>
      <c r="B111" s="271"/>
      <c r="C111" s="272"/>
      <c r="D111" s="272"/>
      <c r="E111" s="259"/>
      <c r="F111" s="269"/>
      <c r="G111" s="270"/>
      <c r="H111" s="270"/>
      <c r="I111" s="259"/>
      <c r="J111" s="269"/>
      <c r="K111" s="270"/>
      <c r="L111" s="270"/>
      <c r="M111" s="259"/>
      <c r="N111" s="269"/>
      <c r="O111" s="270"/>
      <c r="P111" s="266"/>
    </row>
    <row r="112" spans="1:16" ht="43.5" customHeight="1">
      <c r="A112" s="197" t="s">
        <v>201</v>
      </c>
      <c r="B112" s="198" t="s">
        <v>202</v>
      </c>
      <c r="C112" s="199" t="s">
        <v>203</v>
      </c>
      <c r="D112" s="199"/>
      <c r="E112" s="151">
        <f>F112+G112+H112</f>
        <v>0</v>
      </c>
      <c r="F112" s="201"/>
      <c r="G112" s="201"/>
      <c r="H112" s="201"/>
      <c r="I112" s="151">
        <f>J112+K112+L112</f>
        <v>0</v>
      </c>
      <c r="J112" s="201"/>
      <c r="K112" s="201"/>
      <c r="L112" s="201"/>
      <c r="M112" s="151">
        <f>N112+O112+P112</f>
        <v>0</v>
      </c>
      <c r="N112" s="201"/>
      <c r="O112" s="203"/>
      <c r="P112" s="204"/>
    </row>
    <row r="113" spans="1:16" ht="13.5" customHeight="1">
      <c r="A113" s="191" t="s">
        <v>204</v>
      </c>
      <c r="B113" s="198" t="s">
        <v>205</v>
      </c>
      <c r="C113" s="199" t="s">
        <v>206</v>
      </c>
      <c r="D113" s="199" t="s">
        <v>41</v>
      </c>
      <c r="E113" s="151">
        <f>F113+G113+H113</f>
        <v>0</v>
      </c>
      <c r="F113" s="201">
        <f>F114+F116+F117+F125+F126+F127+F131+F132++F133+F134+F135+F136</f>
        <v>0</v>
      </c>
      <c r="G113" s="201">
        <f>G114+G116+G117+G125+G126+G127+G131+G132++G133+G134+G135+G136</f>
        <v>0</v>
      </c>
      <c r="H113" s="201">
        <f>H114+H116+H117+H125+H126+H127+H131+H132++H133+H134+H135+H136</f>
        <v>0</v>
      </c>
      <c r="I113" s="151">
        <f>J113+K113+L113</f>
        <v>0</v>
      </c>
      <c r="J113" s="201">
        <f>J114+J116+J117+J125+J126+J127+J131+J132++J133+J134+J135+J136</f>
        <v>0</v>
      </c>
      <c r="K113" s="201">
        <f>K114+K116+K117+K125+K126+K127+K131+K132++K133+K134+K135+K136</f>
        <v>0</v>
      </c>
      <c r="L113" s="201">
        <f>L114+L116+L117+L125+L126+L127+L131+L132++L133+L134+L135+L136</f>
        <v>0</v>
      </c>
      <c r="M113" s="151">
        <f>N113+O113+P113</f>
        <v>0</v>
      </c>
      <c r="N113" s="201">
        <f>N114+N116+N117+N125+N126+N127+N131+N132++N133+N134+N135+N136</f>
        <v>0</v>
      </c>
      <c r="O113" s="203">
        <f>O114+O116+O117+O125+O126+O127+O131+O132++O133+O134+O135+O136</f>
        <v>0</v>
      </c>
      <c r="P113" s="204">
        <f>P114+P116+P117+P125+P126+P127+P131+P132++P133+P134+P135+P136</f>
        <v>0</v>
      </c>
    </row>
    <row r="114" spans="1:16" ht="12.75" customHeight="1">
      <c r="A114" s="251" t="s">
        <v>102</v>
      </c>
      <c r="B114" s="267" t="s">
        <v>207</v>
      </c>
      <c r="C114" s="268" t="s">
        <v>206</v>
      </c>
      <c r="D114" s="268" t="s">
        <v>208</v>
      </c>
      <c r="E114" s="259">
        <f>F114+G114+H114</f>
        <v>0</v>
      </c>
      <c r="F114" s="264"/>
      <c r="G114" s="263"/>
      <c r="H114" s="263"/>
      <c r="I114" s="259">
        <f>J114+K114+L114</f>
        <v>0</v>
      </c>
      <c r="J114" s="264"/>
      <c r="K114" s="263"/>
      <c r="L114" s="263"/>
      <c r="M114" s="259">
        <f>N114+O114+P114</f>
        <v>0</v>
      </c>
      <c r="N114" s="264"/>
      <c r="O114" s="263"/>
      <c r="P114" s="265"/>
    </row>
    <row r="115" spans="1:16" ht="12.75">
      <c r="A115" s="252" t="s">
        <v>209</v>
      </c>
      <c r="B115" s="267"/>
      <c r="C115" s="268"/>
      <c r="D115" s="268"/>
      <c r="E115" s="259"/>
      <c r="F115" s="264"/>
      <c r="G115" s="263"/>
      <c r="H115" s="263"/>
      <c r="I115" s="259"/>
      <c r="J115" s="264"/>
      <c r="K115" s="263"/>
      <c r="L115" s="263"/>
      <c r="M115" s="259"/>
      <c r="N115" s="264"/>
      <c r="O115" s="263"/>
      <c r="P115" s="265"/>
    </row>
    <row r="116" spans="1:16" ht="12.75">
      <c r="A116" s="207" t="s">
        <v>210</v>
      </c>
      <c r="B116" s="177" t="s">
        <v>211</v>
      </c>
      <c r="C116" s="178" t="s">
        <v>206</v>
      </c>
      <c r="D116" s="178" t="s">
        <v>212</v>
      </c>
      <c r="E116" s="190">
        <f aca="true" t="shared" si="9" ref="E116:E150">F116+G116+H116</f>
        <v>0</v>
      </c>
      <c r="F116" s="180"/>
      <c r="G116" s="180"/>
      <c r="H116" s="180"/>
      <c r="I116" s="190">
        <f>J116+L116+K116</f>
        <v>0</v>
      </c>
      <c r="J116" s="179"/>
      <c r="K116" s="180"/>
      <c r="L116" s="180"/>
      <c r="M116" s="190">
        <f aca="true" t="shared" si="10" ref="M116:M150">N116+O116+P116</f>
        <v>0</v>
      </c>
      <c r="N116" s="179"/>
      <c r="O116" s="180"/>
      <c r="P116" s="175"/>
    </row>
    <row r="117" spans="1:16" ht="12.75">
      <c r="A117" s="207" t="s">
        <v>213</v>
      </c>
      <c r="B117" s="177" t="s">
        <v>214</v>
      </c>
      <c r="C117" s="178" t="s">
        <v>206</v>
      </c>
      <c r="D117" s="178" t="s">
        <v>41</v>
      </c>
      <c r="E117" s="190">
        <f t="shared" si="9"/>
        <v>0</v>
      </c>
      <c r="F117" s="180">
        <f>SUM(F118:F124)</f>
        <v>0</v>
      </c>
      <c r="G117" s="180">
        <f>SUM(G118:G124)</f>
        <v>0</v>
      </c>
      <c r="H117" s="180">
        <f>SUM(H118:H124)</f>
        <v>0</v>
      </c>
      <c r="I117" s="190">
        <f aca="true" t="shared" si="11" ref="I117:I150">J117+K117+L117</f>
        <v>0</v>
      </c>
      <c r="J117" s="180">
        <f>SUM(J118:J124)</f>
        <v>0</v>
      </c>
      <c r="K117" s="180">
        <f>SUM(K118:K124)</f>
        <v>0</v>
      </c>
      <c r="L117" s="180">
        <f>SUM(L118:L124)</f>
        <v>0</v>
      </c>
      <c r="M117" s="190">
        <f t="shared" si="10"/>
        <v>0</v>
      </c>
      <c r="N117" s="180">
        <f>SUM(N118:N124)</f>
        <v>0</v>
      </c>
      <c r="O117" s="180">
        <f>SUM(O118:O124)</f>
        <v>0</v>
      </c>
      <c r="P117" s="175">
        <f>SUM(P118:P124)</f>
        <v>0</v>
      </c>
    </row>
    <row r="118" spans="1:16" ht="12.75">
      <c r="A118" s="192" t="s">
        <v>215</v>
      </c>
      <c r="B118" s="149" t="s">
        <v>216</v>
      </c>
      <c r="C118" s="150" t="s">
        <v>206</v>
      </c>
      <c r="D118" s="150" t="s">
        <v>217</v>
      </c>
      <c r="E118" s="190">
        <f t="shared" si="9"/>
        <v>0</v>
      </c>
      <c r="F118" s="167"/>
      <c r="G118" s="167"/>
      <c r="H118" s="167"/>
      <c r="I118" s="190">
        <f t="shared" si="11"/>
        <v>0</v>
      </c>
      <c r="J118" s="166"/>
      <c r="K118" s="167"/>
      <c r="L118" s="167"/>
      <c r="M118" s="190">
        <f t="shared" si="10"/>
        <v>0</v>
      </c>
      <c r="N118" s="166"/>
      <c r="O118" s="167"/>
      <c r="P118" s="148"/>
    </row>
    <row r="119" spans="1:16" ht="12.75">
      <c r="A119" s="192" t="s">
        <v>218</v>
      </c>
      <c r="B119" s="149" t="s">
        <v>219</v>
      </c>
      <c r="C119" s="150" t="s">
        <v>206</v>
      </c>
      <c r="D119" s="150" t="s">
        <v>217</v>
      </c>
      <c r="E119" s="190">
        <f t="shared" si="9"/>
        <v>0</v>
      </c>
      <c r="F119" s="167"/>
      <c r="G119" s="167"/>
      <c r="H119" s="167"/>
      <c r="I119" s="190">
        <f t="shared" si="11"/>
        <v>0</v>
      </c>
      <c r="J119" s="166"/>
      <c r="K119" s="167"/>
      <c r="L119" s="167"/>
      <c r="M119" s="190">
        <f t="shared" si="10"/>
        <v>0</v>
      </c>
      <c r="N119" s="166"/>
      <c r="O119" s="167"/>
      <c r="P119" s="148"/>
    </row>
    <row r="120" spans="1:16" ht="12.75">
      <c r="A120" s="192" t="s">
        <v>220</v>
      </c>
      <c r="B120" s="149" t="s">
        <v>221</v>
      </c>
      <c r="C120" s="150" t="s">
        <v>206</v>
      </c>
      <c r="D120" s="150" t="s">
        <v>217</v>
      </c>
      <c r="E120" s="190">
        <f t="shared" si="9"/>
        <v>0</v>
      </c>
      <c r="F120" s="167"/>
      <c r="G120" s="208"/>
      <c r="H120" s="208"/>
      <c r="I120" s="190">
        <f t="shared" si="11"/>
        <v>0</v>
      </c>
      <c r="J120" s="166"/>
      <c r="K120" s="167"/>
      <c r="L120" s="167"/>
      <c r="M120" s="190">
        <f t="shared" si="10"/>
        <v>0</v>
      </c>
      <c r="N120" s="166"/>
      <c r="O120" s="167"/>
      <c r="P120" s="148"/>
    </row>
    <row r="121" spans="1:16" ht="12.75">
      <c r="A121" s="192" t="s">
        <v>222</v>
      </c>
      <c r="B121" s="149" t="s">
        <v>223</v>
      </c>
      <c r="C121" s="150" t="s">
        <v>206</v>
      </c>
      <c r="D121" s="150" t="s">
        <v>217</v>
      </c>
      <c r="E121" s="190">
        <f t="shared" si="9"/>
        <v>0</v>
      </c>
      <c r="F121" s="167"/>
      <c r="G121" s="208"/>
      <c r="H121" s="208"/>
      <c r="I121" s="190">
        <f t="shared" si="11"/>
        <v>0</v>
      </c>
      <c r="J121" s="166"/>
      <c r="K121" s="167"/>
      <c r="L121" s="167"/>
      <c r="M121" s="190">
        <f t="shared" si="10"/>
        <v>0</v>
      </c>
      <c r="N121" s="166"/>
      <c r="O121" s="167"/>
      <c r="P121" s="148"/>
    </row>
    <row r="122" spans="1:16" ht="12.75">
      <c r="A122" s="192" t="s">
        <v>224</v>
      </c>
      <c r="B122" s="149" t="s">
        <v>225</v>
      </c>
      <c r="C122" s="150" t="s">
        <v>206</v>
      </c>
      <c r="D122" s="150" t="s">
        <v>217</v>
      </c>
      <c r="E122" s="190">
        <f t="shared" si="9"/>
        <v>0</v>
      </c>
      <c r="F122" s="167"/>
      <c r="G122" s="208"/>
      <c r="H122" s="208"/>
      <c r="I122" s="190">
        <f t="shared" si="11"/>
        <v>0</v>
      </c>
      <c r="J122" s="166"/>
      <c r="K122" s="167"/>
      <c r="L122" s="167"/>
      <c r="M122" s="190">
        <f t="shared" si="10"/>
        <v>0</v>
      </c>
      <c r="N122" s="166"/>
      <c r="O122" s="167"/>
      <c r="P122" s="148"/>
    </row>
    <row r="123" spans="1:16" ht="12.75">
      <c r="A123" s="192" t="s">
        <v>226</v>
      </c>
      <c r="B123" s="149" t="s">
        <v>227</v>
      </c>
      <c r="C123" s="150" t="s">
        <v>206</v>
      </c>
      <c r="D123" s="150" t="s">
        <v>217</v>
      </c>
      <c r="E123" s="190">
        <f t="shared" si="9"/>
        <v>0</v>
      </c>
      <c r="F123" s="167"/>
      <c r="G123" s="208"/>
      <c r="H123" s="208"/>
      <c r="I123" s="190">
        <f t="shared" si="11"/>
        <v>0</v>
      </c>
      <c r="J123" s="166"/>
      <c r="K123" s="167"/>
      <c r="L123" s="167"/>
      <c r="M123" s="190">
        <f t="shared" si="10"/>
        <v>0</v>
      </c>
      <c r="N123" s="166"/>
      <c r="O123" s="167"/>
      <c r="P123" s="148"/>
    </row>
    <row r="124" spans="1:16" ht="25.5">
      <c r="A124" s="205" t="s">
        <v>228</v>
      </c>
      <c r="B124" s="149" t="s">
        <v>229</v>
      </c>
      <c r="C124" s="150" t="s">
        <v>206</v>
      </c>
      <c r="D124" s="150" t="s">
        <v>217</v>
      </c>
      <c r="E124" s="190">
        <f t="shared" si="9"/>
        <v>0</v>
      </c>
      <c r="F124" s="167"/>
      <c r="G124" s="208"/>
      <c r="H124" s="208"/>
      <c r="I124" s="190">
        <f t="shared" si="11"/>
        <v>0</v>
      </c>
      <c r="J124" s="166"/>
      <c r="K124" s="167"/>
      <c r="L124" s="167"/>
      <c r="M124" s="190">
        <f t="shared" si="10"/>
        <v>0</v>
      </c>
      <c r="N124" s="166"/>
      <c r="O124" s="167"/>
      <c r="P124" s="148"/>
    </row>
    <row r="125" spans="1:16" ht="12.75">
      <c r="A125" s="207" t="s">
        <v>230</v>
      </c>
      <c r="B125" s="177" t="s">
        <v>231</v>
      </c>
      <c r="C125" s="178" t="s">
        <v>206</v>
      </c>
      <c r="D125" s="178" t="s">
        <v>232</v>
      </c>
      <c r="E125" s="190">
        <f t="shared" si="9"/>
        <v>0</v>
      </c>
      <c r="F125" s="180"/>
      <c r="G125" s="180"/>
      <c r="H125" s="180"/>
      <c r="I125" s="190">
        <f t="shared" si="11"/>
        <v>0</v>
      </c>
      <c r="J125" s="179"/>
      <c r="K125" s="180"/>
      <c r="L125" s="180"/>
      <c r="M125" s="190">
        <f t="shared" si="10"/>
        <v>0</v>
      </c>
      <c r="N125" s="179"/>
      <c r="O125" s="180"/>
      <c r="P125" s="175"/>
    </row>
    <row r="126" spans="1:16" ht="12.75">
      <c r="A126" s="207" t="s">
        <v>233</v>
      </c>
      <c r="B126" s="177" t="s">
        <v>234</v>
      </c>
      <c r="C126" s="178" t="s">
        <v>206</v>
      </c>
      <c r="D126" s="178" t="s">
        <v>235</v>
      </c>
      <c r="E126" s="190">
        <f t="shared" si="9"/>
        <v>0</v>
      </c>
      <c r="F126" s="180"/>
      <c r="G126" s="180"/>
      <c r="H126" s="180"/>
      <c r="I126" s="190">
        <f t="shared" si="11"/>
        <v>0</v>
      </c>
      <c r="J126" s="179"/>
      <c r="K126" s="180"/>
      <c r="L126" s="180"/>
      <c r="M126" s="190">
        <f t="shared" si="10"/>
        <v>0</v>
      </c>
      <c r="N126" s="179"/>
      <c r="O126" s="180"/>
      <c r="P126" s="175"/>
    </row>
    <row r="127" spans="1:16" ht="12.75">
      <c r="A127" s="207" t="s">
        <v>236</v>
      </c>
      <c r="B127" s="177" t="s">
        <v>237</v>
      </c>
      <c r="C127" s="178" t="s">
        <v>206</v>
      </c>
      <c r="D127" s="178" t="s">
        <v>41</v>
      </c>
      <c r="E127" s="190">
        <f t="shared" si="9"/>
        <v>0</v>
      </c>
      <c r="F127" s="180">
        <f>F128+F129</f>
        <v>0</v>
      </c>
      <c r="G127" s="180">
        <f>G128+G129</f>
        <v>0</v>
      </c>
      <c r="H127" s="180">
        <f>H128+H129</f>
        <v>0</v>
      </c>
      <c r="I127" s="190">
        <f t="shared" si="11"/>
        <v>0</v>
      </c>
      <c r="J127" s="179">
        <f>J128+J129</f>
        <v>0</v>
      </c>
      <c r="K127" s="180">
        <f>K128+K129</f>
        <v>0</v>
      </c>
      <c r="L127" s="180">
        <f>L128+L129</f>
        <v>0</v>
      </c>
      <c r="M127" s="190">
        <f t="shared" si="10"/>
        <v>0</v>
      </c>
      <c r="N127" s="179">
        <f>N128+N129</f>
        <v>0</v>
      </c>
      <c r="O127" s="180">
        <f>O128+O129</f>
        <v>0</v>
      </c>
      <c r="P127" s="175">
        <f>P128+P129</f>
        <v>0</v>
      </c>
    </row>
    <row r="128" spans="1:16" ht="25.5">
      <c r="A128" s="193" t="s">
        <v>238</v>
      </c>
      <c r="B128" s="149" t="s">
        <v>239</v>
      </c>
      <c r="C128" s="150" t="s">
        <v>206</v>
      </c>
      <c r="D128" s="150" t="s">
        <v>240</v>
      </c>
      <c r="E128" s="190">
        <f t="shared" si="9"/>
        <v>0</v>
      </c>
      <c r="F128" s="167"/>
      <c r="G128" s="167"/>
      <c r="H128" s="167"/>
      <c r="I128" s="190">
        <f t="shared" si="11"/>
        <v>0</v>
      </c>
      <c r="J128" s="166"/>
      <c r="K128" s="167"/>
      <c r="L128" s="167"/>
      <c r="M128" s="190">
        <f t="shared" si="10"/>
        <v>0</v>
      </c>
      <c r="N128" s="166"/>
      <c r="O128" s="167"/>
      <c r="P128" s="148"/>
    </row>
    <row r="129" spans="1:16" ht="12.75">
      <c r="A129" s="192" t="s">
        <v>241</v>
      </c>
      <c r="B129" s="149" t="s">
        <v>242</v>
      </c>
      <c r="C129" s="150" t="s">
        <v>206</v>
      </c>
      <c r="D129" s="150" t="s">
        <v>240</v>
      </c>
      <c r="E129" s="190">
        <f t="shared" si="9"/>
        <v>0</v>
      </c>
      <c r="F129" s="167"/>
      <c r="G129" s="167"/>
      <c r="H129" s="167"/>
      <c r="I129" s="190">
        <f t="shared" si="11"/>
        <v>0</v>
      </c>
      <c r="J129" s="166"/>
      <c r="K129" s="167"/>
      <c r="L129" s="167"/>
      <c r="M129" s="190">
        <f t="shared" si="10"/>
        <v>0</v>
      </c>
      <c r="N129" s="166"/>
      <c r="O129" s="167"/>
      <c r="P129" s="148"/>
    </row>
    <row r="130" spans="1:16" ht="24.75" customHeight="1">
      <c r="A130" s="205" t="s">
        <v>243</v>
      </c>
      <c r="B130" s="149" t="s">
        <v>244</v>
      </c>
      <c r="C130" s="150" t="s">
        <v>206</v>
      </c>
      <c r="D130" s="150" t="s">
        <v>240</v>
      </c>
      <c r="E130" s="190">
        <f t="shared" si="9"/>
        <v>0</v>
      </c>
      <c r="F130" s="167"/>
      <c r="G130" s="167"/>
      <c r="H130" s="167"/>
      <c r="I130" s="190">
        <f t="shared" si="11"/>
        <v>0</v>
      </c>
      <c r="J130" s="166"/>
      <c r="K130" s="167"/>
      <c r="L130" s="167"/>
      <c r="M130" s="190">
        <f t="shared" si="10"/>
        <v>0</v>
      </c>
      <c r="N130" s="166"/>
      <c r="O130" s="167"/>
      <c r="P130" s="148"/>
    </row>
    <row r="131" spans="1:16" ht="12.75">
      <c r="A131" s="207" t="s">
        <v>245</v>
      </c>
      <c r="B131" s="177" t="s">
        <v>246</v>
      </c>
      <c r="C131" s="178" t="s">
        <v>206</v>
      </c>
      <c r="D131" s="178" t="s">
        <v>247</v>
      </c>
      <c r="E131" s="190">
        <f t="shared" si="9"/>
        <v>0</v>
      </c>
      <c r="F131" s="180"/>
      <c r="G131" s="180"/>
      <c r="H131" s="180"/>
      <c r="I131" s="190">
        <f t="shared" si="11"/>
        <v>0</v>
      </c>
      <c r="J131" s="179"/>
      <c r="K131" s="180"/>
      <c r="L131" s="180"/>
      <c r="M131" s="190">
        <f t="shared" si="10"/>
        <v>0</v>
      </c>
      <c r="N131" s="179"/>
      <c r="O131" s="180"/>
      <c r="P131" s="175"/>
    </row>
    <row r="132" spans="1:16" ht="12.75">
      <c r="A132" s="207" t="s">
        <v>248</v>
      </c>
      <c r="B132" s="177" t="s">
        <v>249</v>
      </c>
      <c r="C132" s="178" t="s">
        <v>206</v>
      </c>
      <c r="D132" s="178" t="s">
        <v>250</v>
      </c>
      <c r="E132" s="190">
        <f t="shared" si="9"/>
        <v>0</v>
      </c>
      <c r="F132" s="180"/>
      <c r="G132" s="180"/>
      <c r="H132" s="180"/>
      <c r="I132" s="190">
        <f t="shared" si="11"/>
        <v>0</v>
      </c>
      <c r="J132" s="179"/>
      <c r="K132" s="180"/>
      <c r="L132" s="180"/>
      <c r="M132" s="190">
        <f t="shared" si="10"/>
        <v>0</v>
      </c>
      <c r="N132" s="179"/>
      <c r="O132" s="180"/>
      <c r="P132" s="175"/>
    </row>
    <row r="133" spans="1:16" ht="38.25">
      <c r="A133" s="209" t="s">
        <v>251</v>
      </c>
      <c r="B133" s="177" t="s">
        <v>252</v>
      </c>
      <c r="C133" s="178" t="s">
        <v>206</v>
      </c>
      <c r="D133" s="178" t="s">
        <v>253</v>
      </c>
      <c r="E133" s="190">
        <f t="shared" si="9"/>
        <v>0</v>
      </c>
      <c r="F133" s="180"/>
      <c r="G133" s="180"/>
      <c r="H133" s="180"/>
      <c r="I133" s="190">
        <f t="shared" si="11"/>
        <v>0</v>
      </c>
      <c r="J133" s="179"/>
      <c r="K133" s="180"/>
      <c r="L133" s="180"/>
      <c r="M133" s="190">
        <f t="shared" si="10"/>
        <v>0</v>
      </c>
      <c r="N133" s="179"/>
      <c r="O133" s="180"/>
      <c r="P133" s="175"/>
    </row>
    <row r="134" spans="1:16" ht="12.75">
      <c r="A134" s="207" t="s">
        <v>254</v>
      </c>
      <c r="B134" s="177" t="s">
        <v>255</v>
      </c>
      <c r="C134" s="178" t="s">
        <v>206</v>
      </c>
      <c r="D134" s="178" t="s">
        <v>256</v>
      </c>
      <c r="E134" s="190">
        <f t="shared" si="9"/>
        <v>0</v>
      </c>
      <c r="F134" s="180"/>
      <c r="G134" s="180"/>
      <c r="H134" s="180"/>
      <c r="I134" s="190">
        <f t="shared" si="11"/>
        <v>0</v>
      </c>
      <c r="J134" s="179"/>
      <c r="K134" s="180"/>
      <c r="L134" s="180"/>
      <c r="M134" s="190">
        <f t="shared" si="10"/>
        <v>0</v>
      </c>
      <c r="N134" s="179"/>
      <c r="O134" s="180"/>
      <c r="P134" s="175"/>
    </row>
    <row r="135" spans="1:16" ht="12.75">
      <c r="A135" s="207" t="s">
        <v>257</v>
      </c>
      <c r="B135" s="177" t="s">
        <v>258</v>
      </c>
      <c r="C135" s="178" t="s">
        <v>206</v>
      </c>
      <c r="D135" s="178" t="s">
        <v>141</v>
      </c>
      <c r="E135" s="190">
        <f t="shared" si="9"/>
        <v>0</v>
      </c>
      <c r="F135" s="180"/>
      <c r="G135" s="180"/>
      <c r="H135" s="180"/>
      <c r="I135" s="190">
        <f t="shared" si="11"/>
        <v>0</v>
      </c>
      <c r="J135" s="179"/>
      <c r="K135" s="180"/>
      <c r="L135" s="180"/>
      <c r="M135" s="190">
        <f t="shared" si="10"/>
        <v>0</v>
      </c>
      <c r="N135" s="179"/>
      <c r="O135" s="180"/>
      <c r="P135" s="175"/>
    </row>
    <row r="136" spans="1:16" ht="12.75">
      <c r="A136" s="207" t="s">
        <v>259</v>
      </c>
      <c r="B136" s="177" t="s">
        <v>260</v>
      </c>
      <c r="C136" s="178" t="s">
        <v>206</v>
      </c>
      <c r="D136" s="178" t="s">
        <v>41</v>
      </c>
      <c r="E136" s="190">
        <f t="shared" si="9"/>
        <v>0</v>
      </c>
      <c r="F136" s="180">
        <f>F137+F138+F139+F140+F141+F142+F143+F144</f>
        <v>0</v>
      </c>
      <c r="G136" s="180">
        <f>G137+G138+G139+G140+G141+G142+G143+G144</f>
        <v>0</v>
      </c>
      <c r="H136" s="180">
        <f>H137+H138+H139+H140+H141+H142+H143+H144</f>
        <v>0</v>
      </c>
      <c r="I136" s="190">
        <f t="shared" si="11"/>
        <v>0</v>
      </c>
      <c r="J136" s="179">
        <f>J137+J138+J139+J140+J141+J142+J143+J144</f>
        <v>0</v>
      </c>
      <c r="K136" s="180">
        <f>K137+K138+K139+K140+K141+K142+K143+K144</f>
        <v>0</v>
      </c>
      <c r="L136" s="180">
        <f>L137+L138+L139+L140+L141+L142+L143+L144</f>
        <v>0</v>
      </c>
      <c r="M136" s="190">
        <f t="shared" si="10"/>
        <v>0</v>
      </c>
      <c r="N136" s="179">
        <f>N137+N138+N139+N140+N141+N142+N143+N144</f>
        <v>0</v>
      </c>
      <c r="O136" s="180">
        <f>O137+O138+O139+O140+O141+O142+O143+O144</f>
        <v>0</v>
      </c>
      <c r="P136" s="175">
        <f>P137+P138+P139+P140+P141+P142+P143+P144</f>
        <v>0</v>
      </c>
    </row>
    <row r="137" spans="1:16" ht="12.75">
      <c r="A137" s="192" t="s">
        <v>261</v>
      </c>
      <c r="B137" s="149" t="s">
        <v>262</v>
      </c>
      <c r="C137" s="150" t="s">
        <v>206</v>
      </c>
      <c r="D137" s="150" t="s">
        <v>263</v>
      </c>
      <c r="E137" s="190">
        <f t="shared" si="9"/>
        <v>0</v>
      </c>
      <c r="F137" s="167"/>
      <c r="G137" s="167"/>
      <c r="H137" s="167"/>
      <c r="I137" s="190">
        <f t="shared" si="11"/>
        <v>0</v>
      </c>
      <c r="J137" s="166"/>
      <c r="K137" s="167"/>
      <c r="L137" s="167"/>
      <c r="M137" s="190">
        <f t="shared" si="10"/>
        <v>0</v>
      </c>
      <c r="N137" s="166"/>
      <c r="O137" s="167"/>
      <c r="P137" s="148"/>
    </row>
    <row r="138" spans="1:16" ht="12.75">
      <c r="A138" s="192" t="s">
        <v>264</v>
      </c>
      <c r="B138" s="149" t="s">
        <v>265</v>
      </c>
      <c r="C138" s="150" t="s">
        <v>206</v>
      </c>
      <c r="D138" s="150" t="s">
        <v>266</v>
      </c>
      <c r="E138" s="190">
        <f t="shared" si="9"/>
        <v>0</v>
      </c>
      <c r="F138" s="167"/>
      <c r="G138" s="167"/>
      <c r="H138" s="167"/>
      <c r="I138" s="190">
        <f t="shared" si="11"/>
        <v>0</v>
      </c>
      <c r="J138" s="166"/>
      <c r="K138" s="167"/>
      <c r="L138" s="167"/>
      <c r="M138" s="190">
        <f t="shared" si="10"/>
        <v>0</v>
      </c>
      <c r="N138" s="166"/>
      <c r="O138" s="167"/>
      <c r="P138" s="148"/>
    </row>
    <row r="139" spans="1:16" ht="12.75">
      <c r="A139" s="192" t="s">
        <v>267</v>
      </c>
      <c r="B139" s="149" t="s">
        <v>268</v>
      </c>
      <c r="C139" s="150" t="s">
        <v>206</v>
      </c>
      <c r="D139" s="150" t="s">
        <v>269</v>
      </c>
      <c r="E139" s="190">
        <f t="shared" si="9"/>
        <v>0</v>
      </c>
      <c r="F139" s="167"/>
      <c r="G139" s="167"/>
      <c r="H139" s="167"/>
      <c r="I139" s="190">
        <f t="shared" si="11"/>
        <v>0</v>
      </c>
      <c r="J139" s="166"/>
      <c r="K139" s="167"/>
      <c r="L139" s="167"/>
      <c r="M139" s="190">
        <f t="shared" si="10"/>
        <v>0</v>
      </c>
      <c r="N139" s="166"/>
      <c r="O139" s="167"/>
      <c r="P139" s="148"/>
    </row>
    <row r="140" spans="1:16" ht="12.75">
      <c r="A140" s="192" t="s">
        <v>270</v>
      </c>
      <c r="B140" s="149" t="s">
        <v>271</v>
      </c>
      <c r="C140" s="150" t="s">
        <v>206</v>
      </c>
      <c r="D140" s="150" t="s">
        <v>272</v>
      </c>
      <c r="E140" s="190">
        <f t="shared" si="9"/>
        <v>0</v>
      </c>
      <c r="F140" s="167"/>
      <c r="G140" s="167"/>
      <c r="H140" s="167"/>
      <c r="I140" s="190">
        <f t="shared" si="11"/>
        <v>0</v>
      </c>
      <c r="J140" s="166"/>
      <c r="K140" s="167"/>
      <c r="L140" s="167"/>
      <c r="M140" s="190">
        <f t="shared" si="10"/>
        <v>0</v>
      </c>
      <c r="N140" s="166"/>
      <c r="O140" s="167"/>
      <c r="P140" s="148"/>
    </row>
    <row r="141" spans="1:16" ht="12.75">
      <c r="A141" s="192" t="s">
        <v>273</v>
      </c>
      <c r="B141" s="149" t="s">
        <v>274</v>
      </c>
      <c r="C141" s="150" t="s">
        <v>206</v>
      </c>
      <c r="D141" s="150" t="s">
        <v>275</v>
      </c>
      <c r="E141" s="190">
        <f t="shared" si="9"/>
        <v>0</v>
      </c>
      <c r="F141" s="167"/>
      <c r="G141" s="208"/>
      <c r="H141" s="167"/>
      <c r="I141" s="190">
        <f t="shared" si="11"/>
        <v>0</v>
      </c>
      <c r="J141" s="166"/>
      <c r="K141" s="167"/>
      <c r="L141" s="167"/>
      <c r="M141" s="190">
        <f t="shared" si="10"/>
        <v>0</v>
      </c>
      <c r="N141" s="166"/>
      <c r="O141" s="167"/>
      <c r="P141" s="148"/>
    </row>
    <row r="142" spans="1:16" ht="12.75">
      <c r="A142" s="192" t="s">
        <v>276</v>
      </c>
      <c r="B142" s="149" t="s">
        <v>277</v>
      </c>
      <c r="C142" s="150" t="s">
        <v>206</v>
      </c>
      <c r="D142" s="150" t="s">
        <v>278</v>
      </c>
      <c r="E142" s="190">
        <f t="shared" si="9"/>
        <v>0</v>
      </c>
      <c r="F142" s="167"/>
      <c r="G142" s="167"/>
      <c r="H142" s="167"/>
      <c r="I142" s="190">
        <f t="shared" si="11"/>
        <v>0</v>
      </c>
      <c r="J142" s="166"/>
      <c r="K142" s="167"/>
      <c r="L142" s="167"/>
      <c r="M142" s="190">
        <f t="shared" si="10"/>
        <v>0</v>
      </c>
      <c r="N142" s="166"/>
      <c r="O142" s="167"/>
      <c r="P142" s="148"/>
    </row>
    <row r="143" spans="1:16" ht="24.75" customHeight="1">
      <c r="A143" s="205" t="s">
        <v>279</v>
      </c>
      <c r="B143" s="149" t="s">
        <v>280</v>
      </c>
      <c r="C143" s="150" t="s">
        <v>206</v>
      </c>
      <c r="D143" s="150" t="s">
        <v>281</v>
      </c>
      <c r="E143" s="190">
        <f t="shared" si="9"/>
        <v>0</v>
      </c>
      <c r="F143" s="167"/>
      <c r="G143" s="208"/>
      <c r="H143" s="167"/>
      <c r="I143" s="190">
        <f t="shared" si="11"/>
        <v>0</v>
      </c>
      <c r="J143" s="166"/>
      <c r="K143" s="167"/>
      <c r="L143" s="167"/>
      <c r="M143" s="190">
        <f t="shared" si="10"/>
        <v>0</v>
      </c>
      <c r="N143" s="166"/>
      <c r="O143" s="167"/>
      <c r="P143" s="148"/>
    </row>
    <row r="144" spans="1:16" ht="12.75">
      <c r="A144" s="192" t="s">
        <v>282</v>
      </c>
      <c r="B144" s="149" t="s">
        <v>283</v>
      </c>
      <c r="C144" s="150" t="s">
        <v>206</v>
      </c>
      <c r="D144" s="150" t="s">
        <v>284</v>
      </c>
      <c r="E144" s="190">
        <f t="shared" si="9"/>
        <v>0</v>
      </c>
      <c r="F144" s="167"/>
      <c r="G144" s="167"/>
      <c r="H144" s="167"/>
      <c r="I144" s="190">
        <f t="shared" si="11"/>
        <v>0</v>
      </c>
      <c r="J144" s="166"/>
      <c r="K144" s="167"/>
      <c r="L144" s="167"/>
      <c r="M144" s="190">
        <f t="shared" si="10"/>
        <v>0</v>
      </c>
      <c r="N144" s="166"/>
      <c r="O144" s="167"/>
      <c r="P144" s="148"/>
    </row>
    <row r="145" spans="1:16" ht="13.5" customHeight="1">
      <c r="A145" s="191" t="s">
        <v>285</v>
      </c>
      <c r="B145" s="198" t="s">
        <v>286</v>
      </c>
      <c r="C145" s="199" t="s">
        <v>287</v>
      </c>
      <c r="D145" s="199" t="s">
        <v>41</v>
      </c>
      <c r="E145" s="151">
        <f t="shared" si="9"/>
        <v>0</v>
      </c>
      <c r="F145" s="201">
        <f>F146+F147+F148</f>
        <v>0</v>
      </c>
      <c r="G145" s="201">
        <f>G146+G147+G148</f>
        <v>0</v>
      </c>
      <c r="H145" s="201">
        <f>H146+H147+H148</f>
        <v>0</v>
      </c>
      <c r="I145" s="151">
        <f t="shared" si="11"/>
        <v>0</v>
      </c>
      <c r="J145" s="201">
        <f>J146+J147+J148</f>
        <v>0</v>
      </c>
      <c r="K145" s="201">
        <f>K146+K147+K148</f>
        <v>0</v>
      </c>
      <c r="L145" s="201">
        <f>L146+L147+L148</f>
        <v>0</v>
      </c>
      <c r="M145" s="151">
        <f t="shared" si="10"/>
        <v>0</v>
      </c>
      <c r="N145" s="201">
        <f>N146+N147+N148</f>
        <v>0</v>
      </c>
      <c r="O145" s="203">
        <f>O146+O147+O148</f>
        <v>0</v>
      </c>
      <c r="P145" s="204">
        <f>P146+P147+P148</f>
        <v>0</v>
      </c>
    </row>
    <row r="146" spans="1:16" ht="12.75">
      <c r="A146" s="192" t="s">
        <v>288</v>
      </c>
      <c r="B146" s="149" t="s">
        <v>289</v>
      </c>
      <c r="C146" s="150" t="s">
        <v>287</v>
      </c>
      <c r="D146" s="150" t="s">
        <v>217</v>
      </c>
      <c r="E146" s="190">
        <f t="shared" si="9"/>
        <v>0</v>
      </c>
      <c r="F146" s="167"/>
      <c r="G146" s="167"/>
      <c r="H146" s="167"/>
      <c r="I146" s="190">
        <f t="shared" si="11"/>
        <v>0</v>
      </c>
      <c r="J146" s="210"/>
      <c r="K146" s="208"/>
      <c r="L146" s="167"/>
      <c r="M146" s="190">
        <f t="shared" si="10"/>
        <v>0</v>
      </c>
      <c r="N146" s="210"/>
      <c r="O146" s="208"/>
      <c r="P146" s="148"/>
    </row>
    <row r="147" spans="1:16" ht="12.75">
      <c r="A147" s="192" t="s">
        <v>290</v>
      </c>
      <c r="B147" s="149" t="s">
        <v>291</v>
      </c>
      <c r="C147" s="150" t="s">
        <v>287</v>
      </c>
      <c r="D147" s="150" t="s">
        <v>217</v>
      </c>
      <c r="E147" s="190">
        <f t="shared" si="9"/>
        <v>0</v>
      </c>
      <c r="F147" s="167"/>
      <c r="G147" s="167"/>
      <c r="H147" s="167"/>
      <c r="I147" s="190">
        <f t="shared" si="11"/>
        <v>0</v>
      </c>
      <c r="J147" s="210"/>
      <c r="K147" s="208"/>
      <c r="L147" s="167"/>
      <c r="M147" s="190">
        <f t="shared" si="10"/>
        <v>0</v>
      </c>
      <c r="N147" s="210"/>
      <c r="O147" s="208"/>
      <c r="P147" s="148"/>
    </row>
    <row r="148" spans="1:16" ht="12.75">
      <c r="A148" s="192" t="s">
        <v>292</v>
      </c>
      <c r="B148" s="149" t="s">
        <v>293</v>
      </c>
      <c r="C148" s="150" t="s">
        <v>287</v>
      </c>
      <c r="D148" s="150" t="s">
        <v>217</v>
      </c>
      <c r="E148" s="190">
        <f t="shared" si="9"/>
        <v>0</v>
      </c>
      <c r="F148" s="167"/>
      <c r="G148" s="167"/>
      <c r="H148" s="167"/>
      <c r="I148" s="190">
        <f t="shared" si="11"/>
        <v>0</v>
      </c>
      <c r="J148" s="166"/>
      <c r="K148" s="167"/>
      <c r="L148" s="167"/>
      <c r="M148" s="190">
        <f t="shared" si="10"/>
        <v>0</v>
      </c>
      <c r="N148" s="166"/>
      <c r="O148" s="167"/>
      <c r="P148" s="148"/>
    </row>
    <row r="149" spans="1:16" ht="27" customHeight="1">
      <c r="A149" s="197" t="s">
        <v>294</v>
      </c>
      <c r="B149" s="198" t="s">
        <v>295</v>
      </c>
      <c r="C149" s="199" t="s">
        <v>296</v>
      </c>
      <c r="D149" s="199" t="s">
        <v>41</v>
      </c>
      <c r="E149" s="190">
        <f t="shared" si="9"/>
        <v>0</v>
      </c>
      <c r="F149" s="201">
        <f>F150+F152</f>
        <v>0</v>
      </c>
      <c r="G149" s="203">
        <f>G150+G152</f>
        <v>0</v>
      </c>
      <c r="H149" s="203">
        <f>H150+H152</f>
        <v>0</v>
      </c>
      <c r="I149" s="190">
        <f t="shared" si="11"/>
        <v>0</v>
      </c>
      <c r="J149" s="201">
        <f>J150+J152</f>
        <v>0</v>
      </c>
      <c r="K149" s="203">
        <f>K150+K152</f>
        <v>0</v>
      </c>
      <c r="L149" s="203">
        <f>L150+L152</f>
        <v>0</v>
      </c>
      <c r="M149" s="190">
        <f t="shared" si="10"/>
        <v>0</v>
      </c>
      <c r="N149" s="201">
        <f>N150+N152</f>
        <v>0</v>
      </c>
      <c r="O149" s="203">
        <f>O150+O152</f>
        <v>0</v>
      </c>
      <c r="P149" s="204">
        <f>P150+P152</f>
        <v>0</v>
      </c>
    </row>
    <row r="150" spans="1:16" ht="12.75">
      <c r="A150" s="238" t="s">
        <v>46</v>
      </c>
      <c r="B150" s="261" t="s">
        <v>297</v>
      </c>
      <c r="C150" s="262" t="s">
        <v>298</v>
      </c>
      <c r="D150" s="262"/>
      <c r="E150" s="259">
        <f t="shared" si="9"/>
        <v>0</v>
      </c>
      <c r="F150" s="258"/>
      <c r="G150" s="256"/>
      <c r="H150" s="256"/>
      <c r="I150" s="259">
        <f t="shared" si="11"/>
        <v>0</v>
      </c>
      <c r="J150" s="258"/>
      <c r="K150" s="256"/>
      <c r="L150" s="256"/>
      <c r="M150" s="259">
        <f t="shared" si="10"/>
        <v>0</v>
      </c>
      <c r="N150" s="258"/>
      <c r="O150" s="256"/>
      <c r="P150" s="260"/>
    </row>
    <row r="151" spans="1:16" ht="43.5" customHeight="1">
      <c r="A151" s="239" t="s">
        <v>299</v>
      </c>
      <c r="B151" s="261"/>
      <c r="C151" s="262"/>
      <c r="D151" s="262"/>
      <c r="E151" s="259"/>
      <c r="F151" s="258"/>
      <c r="G151" s="256"/>
      <c r="H151" s="256"/>
      <c r="I151" s="259"/>
      <c r="J151" s="258"/>
      <c r="K151" s="256"/>
      <c r="L151" s="256"/>
      <c r="M151" s="259"/>
      <c r="N151" s="258"/>
      <c r="O151" s="256"/>
      <c r="P151" s="260"/>
    </row>
    <row r="152" spans="1:16" ht="42" customHeight="1">
      <c r="A152" s="205" t="s">
        <v>300</v>
      </c>
      <c r="B152" s="149" t="s">
        <v>301</v>
      </c>
      <c r="C152" s="150" t="s">
        <v>302</v>
      </c>
      <c r="D152" s="150"/>
      <c r="E152" s="190">
        <f>F152+G152+H152</f>
        <v>0</v>
      </c>
      <c r="F152" s="166"/>
      <c r="G152" s="167"/>
      <c r="H152" s="167"/>
      <c r="I152" s="190">
        <f>J152+K152+L152</f>
        <v>0</v>
      </c>
      <c r="J152" s="166"/>
      <c r="K152" s="167"/>
      <c r="L152" s="167"/>
      <c r="M152" s="190">
        <f>N152+O152+P152</f>
        <v>0</v>
      </c>
      <c r="N152" s="166"/>
      <c r="O152" s="167"/>
      <c r="P152" s="148"/>
    </row>
    <row r="153" spans="1:16" ht="19.5" customHeight="1">
      <c r="A153" s="211" t="s">
        <v>303</v>
      </c>
      <c r="B153" s="212" t="s">
        <v>304</v>
      </c>
      <c r="C153" s="213" t="s">
        <v>305</v>
      </c>
      <c r="D153" s="213" t="s">
        <v>41</v>
      </c>
      <c r="E153" s="151">
        <f>F153+G153+H153</f>
        <v>0</v>
      </c>
      <c r="F153" s="151">
        <f>F154+F156+F157</f>
        <v>0</v>
      </c>
      <c r="G153" s="151">
        <f>G154+G156+G157</f>
        <v>0</v>
      </c>
      <c r="H153" s="151">
        <f>H154+H156+H157</f>
        <v>0</v>
      </c>
      <c r="I153" s="151">
        <f>J153+K153+L153</f>
        <v>0</v>
      </c>
      <c r="J153" s="151">
        <f>J154+J156+J157</f>
        <v>0</v>
      </c>
      <c r="K153" s="151">
        <f>K154+K156+K157</f>
        <v>0</v>
      </c>
      <c r="L153" s="151">
        <f>L154+L156+L157</f>
        <v>0</v>
      </c>
      <c r="M153" s="151">
        <f>N153+O153+P153</f>
        <v>0</v>
      </c>
      <c r="N153" s="151">
        <f>N154+N156+N157</f>
        <v>0</v>
      </c>
      <c r="O153" s="190">
        <f>O154+O156+O157</f>
        <v>0</v>
      </c>
      <c r="P153" s="214">
        <f>P154+P156+P157</f>
        <v>0</v>
      </c>
    </row>
    <row r="154" spans="1:16" ht="12.75">
      <c r="A154" s="242" t="s">
        <v>46</v>
      </c>
      <c r="B154" s="261" t="s">
        <v>306</v>
      </c>
      <c r="C154" s="262" t="s">
        <v>88</v>
      </c>
      <c r="D154" s="262" t="s">
        <v>90</v>
      </c>
      <c r="E154" s="259">
        <f>F154+G154+H154</f>
        <v>0</v>
      </c>
      <c r="F154" s="258"/>
      <c r="G154" s="256"/>
      <c r="H154" s="256"/>
      <c r="I154" s="259">
        <f>J154+K154+L154</f>
        <v>0</v>
      </c>
      <c r="J154" s="258"/>
      <c r="K154" s="256"/>
      <c r="L154" s="256"/>
      <c r="M154" s="259">
        <f>N154+O154+P154</f>
        <v>0</v>
      </c>
      <c r="N154" s="258"/>
      <c r="O154" s="256"/>
      <c r="P154" s="260"/>
    </row>
    <row r="155" spans="1:16" ht="15.75">
      <c r="A155" s="244" t="s">
        <v>307</v>
      </c>
      <c r="B155" s="261"/>
      <c r="C155" s="262"/>
      <c r="D155" s="262"/>
      <c r="E155" s="259"/>
      <c r="F155" s="258"/>
      <c r="G155" s="256"/>
      <c r="H155" s="256"/>
      <c r="I155" s="259"/>
      <c r="J155" s="258"/>
      <c r="K155" s="256"/>
      <c r="L155" s="256"/>
      <c r="M155" s="259"/>
      <c r="N155" s="258"/>
      <c r="O155" s="256"/>
      <c r="P155" s="260"/>
    </row>
    <row r="156" spans="1:16" ht="20.25" customHeight="1">
      <c r="A156" s="176" t="s">
        <v>308</v>
      </c>
      <c r="B156" s="149" t="s">
        <v>309</v>
      </c>
      <c r="C156" s="150" t="s">
        <v>88</v>
      </c>
      <c r="D156" s="150" t="s">
        <v>90</v>
      </c>
      <c r="E156" s="151">
        <f>F156+G156+H156</f>
        <v>0</v>
      </c>
      <c r="F156" s="166"/>
      <c r="G156" s="166"/>
      <c r="H156" s="166"/>
      <c r="I156" s="151">
        <f>J156+K156+L156</f>
        <v>0</v>
      </c>
      <c r="J156" s="166"/>
      <c r="K156" s="166"/>
      <c r="L156" s="166"/>
      <c r="M156" s="151">
        <f>N156+O156+P156</f>
        <v>0</v>
      </c>
      <c r="N156" s="166"/>
      <c r="O156" s="167"/>
      <c r="P156" s="148"/>
    </row>
    <row r="157" spans="1:16" ht="19.5" customHeight="1">
      <c r="A157" s="176" t="s">
        <v>310</v>
      </c>
      <c r="B157" s="149" t="s">
        <v>311</v>
      </c>
      <c r="C157" s="150" t="s">
        <v>88</v>
      </c>
      <c r="D157" s="150" t="s">
        <v>90</v>
      </c>
      <c r="E157" s="151">
        <f>F157+G157+H157</f>
        <v>0</v>
      </c>
      <c r="F157" s="166"/>
      <c r="G157" s="166"/>
      <c r="H157" s="166"/>
      <c r="I157" s="151">
        <f>J157+K157+L157</f>
        <v>0</v>
      </c>
      <c r="J157" s="166"/>
      <c r="K157" s="166"/>
      <c r="L157" s="166"/>
      <c r="M157" s="151">
        <f>N157+O157+P157</f>
        <v>0</v>
      </c>
      <c r="N157" s="166"/>
      <c r="O157" s="166"/>
      <c r="P157" s="145"/>
    </row>
    <row r="158" spans="1:18" ht="21.75" customHeight="1">
      <c r="A158" s="211" t="s">
        <v>312</v>
      </c>
      <c r="B158" s="215" t="s">
        <v>313</v>
      </c>
      <c r="C158" s="216" t="s">
        <v>41</v>
      </c>
      <c r="D158" s="216" t="s">
        <v>41</v>
      </c>
      <c r="E158" s="151">
        <f>F158+G158+H158</f>
        <v>0</v>
      </c>
      <c r="F158" s="217">
        <f>F159+F161+F162</f>
        <v>0</v>
      </c>
      <c r="G158" s="217">
        <f>G159+G161+G162</f>
        <v>0</v>
      </c>
      <c r="H158" s="217">
        <f>H159+H161+H162</f>
        <v>0</v>
      </c>
      <c r="I158" s="151">
        <f>J158+K158+L158</f>
        <v>0</v>
      </c>
      <c r="J158" s="217">
        <f>J159+J161+J162</f>
        <v>0</v>
      </c>
      <c r="K158" s="217">
        <f>K159+K161+K162</f>
        <v>0</v>
      </c>
      <c r="L158" s="217">
        <f>L159+L161+L162</f>
        <v>0</v>
      </c>
      <c r="M158" s="151">
        <f>N158+O158+P158</f>
        <v>0</v>
      </c>
      <c r="N158" s="217">
        <f>N159+N161+N162</f>
        <v>0</v>
      </c>
      <c r="O158" s="217">
        <f>O159+O161+O162</f>
        <v>0</v>
      </c>
      <c r="P158" s="217">
        <f>P159+P161+P162</f>
        <v>0</v>
      </c>
      <c r="Q158" s="189"/>
      <c r="R158" s="189"/>
    </row>
    <row r="159" spans="1:16" ht="12.75">
      <c r="A159" s="242" t="s">
        <v>102</v>
      </c>
      <c r="B159" s="261" t="s">
        <v>314</v>
      </c>
      <c r="C159" s="262" t="s">
        <v>315</v>
      </c>
      <c r="D159" s="262" t="s">
        <v>315</v>
      </c>
      <c r="E159" s="259">
        <f>F159+G159+H159</f>
        <v>0</v>
      </c>
      <c r="F159" s="258"/>
      <c r="G159" s="256"/>
      <c r="H159" s="256"/>
      <c r="I159" s="259">
        <f>J159+K159+L159</f>
        <v>0</v>
      </c>
      <c r="J159" s="258"/>
      <c r="K159" s="256"/>
      <c r="L159" s="256"/>
      <c r="M159" s="259">
        <f>N159+O159+P159</f>
        <v>0</v>
      </c>
      <c r="N159" s="258"/>
      <c r="O159" s="256"/>
      <c r="P159" s="256"/>
    </row>
    <row r="160" spans="1:16" ht="12.75">
      <c r="A160" s="244" t="s">
        <v>316</v>
      </c>
      <c r="B160" s="261"/>
      <c r="C160" s="262"/>
      <c r="D160" s="262"/>
      <c r="E160" s="259"/>
      <c r="F160" s="258"/>
      <c r="G160" s="256"/>
      <c r="H160" s="256"/>
      <c r="I160" s="259"/>
      <c r="J160" s="258"/>
      <c r="K160" s="256"/>
      <c r="L160" s="256"/>
      <c r="M160" s="259"/>
      <c r="N160" s="258"/>
      <c r="O160" s="256"/>
      <c r="P160" s="256"/>
    </row>
    <row r="161" spans="1:16" ht="12.75">
      <c r="A161" s="176" t="s">
        <v>317</v>
      </c>
      <c r="B161" s="164" t="s">
        <v>318</v>
      </c>
      <c r="C161" s="165" t="s">
        <v>315</v>
      </c>
      <c r="D161" s="150" t="s">
        <v>315</v>
      </c>
      <c r="E161" s="151">
        <f>F161+G161+H161</f>
        <v>0</v>
      </c>
      <c r="F161" s="166"/>
      <c r="G161" s="166"/>
      <c r="H161" s="166"/>
      <c r="I161" s="151">
        <f>J161+K161+L161</f>
        <v>0</v>
      </c>
      <c r="J161" s="166"/>
      <c r="K161" s="166"/>
      <c r="L161" s="166"/>
      <c r="M161" s="151">
        <f>N161+O161+P161</f>
        <v>0</v>
      </c>
      <c r="N161" s="166"/>
      <c r="O161" s="166"/>
      <c r="P161" s="166"/>
    </row>
    <row r="162" spans="1:16" ht="13.5" customHeight="1">
      <c r="A162" s="176" t="s">
        <v>319</v>
      </c>
      <c r="B162" s="218" t="s">
        <v>320</v>
      </c>
      <c r="C162" s="219" t="s">
        <v>315</v>
      </c>
      <c r="D162" s="219" t="s">
        <v>315</v>
      </c>
      <c r="E162" s="220">
        <f>F162+G162+H162</f>
        <v>0</v>
      </c>
      <c r="F162" s="221"/>
      <c r="G162" s="221"/>
      <c r="H162" s="221"/>
      <c r="I162" s="220">
        <f>J162+K162+L162</f>
        <v>0</v>
      </c>
      <c r="J162" s="221"/>
      <c r="K162" s="221"/>
      <c r="L162" s="221"/>
      <c r="M162" s="220">
        <f>N162+O162+P162</f>
        <v>0</v>
      </c>
      <c r="N162" s="221"/>
      <c r="O162" s="221"/>
      <c r="P162" s="221"/>
    </row>
    <row r="163" spans="1:18" ht="11.25" customHeight="1">
      <c r="A163" s="222"/>
      <c r="B163" s="102"/>
      <c r="C163" s="102"/>
      <c r="D163" s="102"/>
      <c r="E163" s="103"/>
      <c r="F163" s="104"/>
      <c r="G163" s="104"/>
      <c r="H163" s="104"/>
      <c r="I163" s="103"/>
      <c r="J163" s="104"/>
      <c r="K163" s="104"/>
      <c r="L163" s="104"/>
      <c r="M163" s="103"/>
      <c r="N163" s="104"/>
      <c r="O163" s="104"/>
      <c r="P163" s="104"/>
      <c r="Q163" s="102"/>
      <c r="R163" s="102"/>
    </row>
    <row r="164" spans="1:18" ht="12" customHeight="1">
      <c r="A164" s="223" t="s">
        <v>321</v>
      </c>
      <c r="B164" s="102"/>
      <c r="C164" s="102"/>
      <c r="D164" s="102"/>
      <c r="E164" s="103"/>
      <c r="F164" s="104"/>
      <c r="G164" s="104"/>
      <c r="H164" s="104"/>
      <c r="I164" s="103"/>
      <c r="J164" s="104"/>
      <c r="K164" s="104"/>
      <c r="L164" s="104"/>
      <c r="M164" s="103"/>
      <c r="N164" s="104"/>
      <c r="O164" s="104"/>
      <c r="P164" s="104"/>
      <c r="Q164" s="102"/>
      <c r="R164" s="102"/>
    </row>
    <row r="165" spans="1:18" ht="12" customHeight="1">
      <c r="A165" s="223" t="s">
        <v>322</v>
      </c>
      <c r="B165" s="102"/>
      <c r="C165" s="102"/>
      <c r="D165" s="102"/>
      <c r="E165" s="103"/>
      <c r="F165" s="104"/>
      <c r="G165" s="121"/>
      <c r="H165" s="121"/>
      <c r="I165" s="120"/>
      <c r="J165" s="104"/>
      <c r="K165" s="104"/>
      <c r="L165" s="104"/>
      <c r="M165" s="103"/>
      <c r="N165" s="104"/>
      <c r="O165" s="104"/>
      <c r="P165" s="104"/>
      <c r="Q165" s="102"/>
      <c r="R165" s="102"/>
    </row>
    <row r="166" spans="1:18" ht="12" customHeight="1">
      <c r="A166" s="102" t="s">
        <v>323</v>
      </c>
      <c r="B166" s="102"/>
      <c r="C166" s="102"/>
      <c r="D166" s="102"/>
      <c r="E166" s="103"/>
      <c r="F166" s="104"/>
      <c r="G166" s="121"/>
      <c r="H166" s="121"/>
      <c r="I166" s="120"/>
      <c r="J166" s="104"/>
      <c r="K166" s="104"/>
      <c r="L166" s="104"/>
      <c r="M166" s="103"/>
      <c r="N166" s="104"/>
      <c r="O166" s="104"/>
      <c r="P166" s="104"/>
      <c r="Q166" s="102"/>
      <c r="R166" s="102"/>
    </row>
    <row r="167" spans="1:18" ht="12" customHeight="1">
      <c r="A167" s="102" t="s">
        <v>324</v>
      </c>
      <c r="B167" s="102"/>
      <c r="C167" s="102"/>
      <c r="D167" s="102"/>
      <c r="E167" s="103"/>
      <c r="F167" s="104"/>
      <c r="G167" s="104"/>
      <c r="H167" s="104"/>
      <c r="I167" s="103"/>
      <c r="J167" s="104"/>
      <c r="K167" s="104"/>
      <c r="L167" s="104"/>
      <c r="M167" s="103"/>
      <c r="N167" s="104"/>
      <c r="O167" s="104"/>
      <c r="P167" s="104"/>
      <c r="Q167" s="102"/>
      <c r="R167" s="102"/>
    </row>
    <row r="168" spans="1:18" ht="12" customHeight="1">
      <c r="A168" s="102" t="s">
        <v>325</v>
      </c>
      <c r="B168" s="102"/>
      <c r="C168" s="102"/>
      <c r="D168" s="102"/>
      <c r="E168" s="103"/>
      <c r="F168" s="104"/>
      <c r="G168" s="104"/>
      <c r="H168" s="104"/>
      <c r="I168" s="103"/>
      <c r="J168" s="104"/>
      <c r="K168" s="104"/>
      <c r="L168" s="104"/>
      <c r="M168" s="103"/>
      <c r="N168" s="104"/>
      <c r="O168" s="104"/>
      <c r="P168" s="104"/>
      <c r="Q168" s="102"/>
      <c r="R168" s="102"/>
    </row>
    <row r="169" spans="1:18" ht="11.25" customHeight="1">
      <c r="A169" s="257" t="s">
        <v>326</v>
      </c>
      <c r="B169" s="257"/>
      <c r="C169" s="257"/>
      <c r="D169" s="257"/>
      <c r="E169" s="257"/>
      <c r="F169" s="257"/>
      <c r="G169" s="257"/>
      <c r="H169" s="257"/>
      <c r="I169" s="257"/>
      <c r="J169" s="257"/>
      <c r="K169" s="257"/>
      <c r="L169" s="257"/>
      <c r="M169" s="257"/>
      <c r="N169" s="257"/>
      <c r="O169" s="257"/>
      <c r="P169" s="257"/>
      <c r="Q169" s="102"/>
      <c r="R169" s="102"/>
    </row>
    <row r="170" spans="1:18" ht="12.75">
      <c r="A170" s="257"/>
      <c r="B170" s="257"/>
      <c r="C170" s="257"/>
      <c r="D170" s="257"/>
      <c r="E170" s="257"/>
      <c r="F170" s="257"/>
      <c r="G170" s="257"/>
      <c r="H170" s="257"/>
      <c r="I170" s="257"/>
      <c r="J170" s="257"/>
      <c r="K170" s="257"/>
      <c r="L170" s="257"/>
      <c r="M170" s="257"/>
      <c r="N170" s="257"/>
      <c r="O170" s="257"/>
      <c r="P170" s="257"/>
      <c r="Q170" s="102"/>
      <c r="R170" s="102"/>
    </row>
    <row r="171" spans="1:18" ht="12" customHeight="1">
      <c r="A171" s="102" t="s">
        <v>327</v>
      </c>
      <c r="B171" s="102"/>
      <c r="C171" s="102"/>
      <c r="D171" s="102"/>
      <c r="E171" s="103"/>
      <c r="F171" s="104"/>
      <c r="G171" s="104"/>
      <c r="H171" s="104"/>
      <c r="I171" s="103"/>
      <c r="J171" s="104"/>
      <c r="K171" s="104"/>
      <c r="L171" s="104"/>
      <c r="M171" s="103"/>
      <c r="N171" s="104"/>
      <c r="O171" s="104"/>
      <c r="P171" s="104"/>
      <c r="Q171" s="102"/>
      <c r="R171" s="102"/>
    </row>
    <row r="172" spans="1:18" ht="11.25" customHeight="1">
      <c r="A172" s="255" t="s">
        <v>328</v>
      </c>
      <c r="B172" s="255"/>
      <c r="C172" s="255"/>
      <c r="D172" s="255"/>
      <c r="E172" s="255"/>
      <c r="F172" s="255"/>
      <c r="G172" s="255"/>
      <c r="H172" s="255"/>
      <c r="I172" s="255"/>
      <c r="J172" s="255"/>
      <c r="K172" s="255"/>
      <c r="L172" s="255"/>
      <c r="M172" s="255"/>
      <c r="N172" s="255"/>
      <c r="O172" s="255"/>
      <c r="P172" s="255"/>
      <c r="Q172" s="102"/>
      <c r="R172" s="102"/>
    </row>
    <row r="173" spans="1:18" ht="11.25" customHeight="1">
      <c r="A173" s="255" t="s">
        <v>329</v>
      </c>
      <c r="B173" s="255"/>
      <c r="C173" s="255"/>
      <c r="D173" s="255"/>
      <c r="E173" s="255"/>
      <c r="F173" s="255"/>
      <c r="G173" s="255"/>
      <c r="H173" s="255"/>
      <c r="I173" s="255"/>
      <c r="J173" s="255"/>
      <c r="K173" s="255"/>
      <c r="L173" s="255"/>
      <c r="M173" s="255"/>
      <c r="N173" s="255"/>
      <c r="O173" s="255"/>
      <c r="P173" s="255"/>
      <c r="Q173" s="102"/>
      <c r="R173" s="102"/>
    </row>
    <row r="174" spans="1:18" ht="11.25" customHeight="1">
      <c r="A174" s="255"/>
      <c r="B174" s="255"/>
      <c r="C174" s="255"/>
      <c r="D174" s="255"/>
      <c r="E174" s="255"/>
      <c r="F174" s="255"/>
      <c r="G174" s="255"/>
      <c r="H174" s="255"/>
      <c r="I174" s="255"/>
      <c r="J174" s="255"/>
      <c r="K174" s="255"/>
      <c r="L174" s="255"/>
      <c r="M174" s="255"/>
      <c r="N174" s="255"/>
      <c r="O174" s="255"/>
      <c r="P174" s="255"/>
      <c r="Q174" s="102"/>
      <c r="R174" s="102"/>
    </row>
    <row r="175" spans="1:18" ht="11.25" customHeight="1">
      <c r="A175" s="255" t="s">
        <v>330</v>
      </c>
      <c r="B175" s="255"/>
      <c r="C175" s="255"/>
      <c r="D175" s="255"/>
      <c r="E175" s="255"/>
      <c r="F175" s="255"/>
      <c r="G175" s="255"/>
      <c r="H175" s="255"/>
      <c r="I175" s="255"/>
      <c r="J175" s="255"/>
      <c r="K175" s="255"/>
      <c r="L175" s="255"/>
      <c r="M175" s="255"/>
      <c r="N175" s="255"/>
      <c r="O175" s="255"/>
      <c r="P175" s="255"/>
      <c r="Q175" s="102"/>
      <c r="R175" s="102"/>
    </row>
    <row r="176" spans="1:18" ht="11.25" customHeight="1">
      <c r="A176" s="255"/>
      <c r="B176" s="255"/>
      <c r="C176" s="255"/>
      <c r="D176" s="255"/>
      <c r="E176" s="255"/>
      <c r="F176" s="255"/>
      <c r="G176" s="255"/>
      <c r="H176" s="255"/>
      <c r="I176" s="255"/>
      <c r="J176" s="255"/>
      <c r="K176" s="255"/>
      <c r="L176" s="255"/>
      <c r="M176" s="255"/>
      <c r="N176" s="255"/>
      <c r="O176" s="255"/>
      <c r="P176" s="255"/>
      <c r="Q176" s="102"/>
      <c r="R176" s="102"/>
    </row>
    <row r="177" spans="1:18" ht="11.25" customHeight="1">
      <c r="A177" s="255"/>
      <c r="B177" s="255"/>
      <c r="C177" s="255"/>
      <c r="D177" s="255"/>
      <c r="E177" s="255"/>
      <c r="F177" s="255"/>
      <c r="G177" s="255"/>
      <c r="H177" s="255"/>
      <c r="I177" s="255"/>
      <c r="J177" s="255"/>
      <c r="K177" s="255"/>
      <c r="L177" s="255"/>
      <c r="M177" s="255"/>
      <c r="N177" s="255"/>
      <c r="O177" s="255"/>
      <c r="P177" s="255"/>
      <c r="Q177" s="102"/>
      <c r="R177" s="102"/>
    </row>
    <row r="178" spans="1:18" ht="11.25" customHeight="1">
      <c r="A178" s="255" t="s">
        <v>331</v>
      </c>
      <c r="B178" s="255"/>
      <c r="C178" s="255"/>
      <c r="D178" s="255"/>
      <c r="E178" s="255"/>
      <c r="F178" s="255"/>
      <c r="G178" s="255"/>
      <c r="H178" s="255"/>
      <c r="I178" s="255"/>
      <c r="J178" s="255"/>
      <c r="K178" s="255"/>
      <c r="L178" s="255"/>
      <c r="M178" s="255"/>
      <c r="N178" s="255"/>
      <c r="O178" s="255"/>
      <c r="P178" s="255"/>
      <c r="Q178" s="102"/>
      <c r="R178" s="102"/>
    </row>
    <row r="179" spans="1:18" ht="12" customHeight="1">
      <c r="A179" s="255"/>
      <c r="B179" s="255"/>
      <c r="C179" s="255"/>
      <c r="D179" s="255"/>
      <c r="E179" s="255"/>
      <c r="F179" s="255"/>
      <c r="G179" s="255"/>
      <c r="H179" s="255"/>
      <c r="I179" s="255"/>
      <c r="J179" s="255"/>
      <c r="K179" s="255"/>
      <c r="L179" s="255"/>
      <c r="M179" s="255"/>
      <c r="N179" s="255"/>
      <c r="O179" s="255"/>
      <c r="P179" s="255"/>
      <c r="Q179" s="102"/>
      <c r="R179" s="102"/>
    </row>
    <row r="180" spans="1:18" ht="12" customHeight="1">
      <c r="A180" s="223" t="s">
        <v>332</v>
      </c>
      <c r="B180" s="102"/>
      <c r="C180" s="102"/>
      <c r="D180" s="102"/>
      <c r="E180" s="103"/>
      <c r="F180" s="104"/>
      <c r="G180" s="104"/>
      <c r="H180" s="104"/>
      <c r="I180" s="103"/>
      <c r="J180" s="104"/>
      <c r="K180" s="104"/>
      <c r="L180" s="104"/>
      <c r="M180" s="103"/>
      <c r="N180" s="104"/>
      <c r="O180" s="104"/>
      <c r="P180" s="104"/>
      <c r="Q180" s="102"/>
      <c r="R180" s="102"/>
    </row>
    <row r="181" spans="1:18" ht="11.25" customHeight="1">
      <c r="A181" s="255" t="s">
        <v>333</v>
      </c>
      <c r="B181" s="255"/>
      <c r="C181" s="255"/>
      <c r="D181" s="255"/>
      <c r="E181" s="255"/>
      <c r="F181" s="255"/>
      <c r="G181" s="255"/>
      <c r="H181" s="255"/>
      <c r="I181" s="255"/>
      <c r="J181" s="255"/>
      <c r="K181" s="255"/>
      <c r="L181" s="255"/>
      <c r="M181" s="255"/>
      <c r="N181" s="255"/>
      <c r="O181" s="255"/>
      <c r="P181" s="255"/>
      <c r="Q181" s="102"/>
      <c r="R181" s="102"/>
    </row>
    <row r="182" spans="1:18" ht="11.25" customHeight="1">
      <c r="A182" s="255"/>
      <c r="B182" s="255"/>
      <c r="C182" s="255"/>
      <c r="D182" s="255"/>
      <c r="E182" s="255"/>
      <c r="F182" s="255"/>
      <c r="G182" s="255"/>
      <c r="H182" s="255"/>
      <c r="I182" s="255"/>
      <c r="J182" s="255"/>
      <c r="K182" s="255"/>
      <c r="L182" s="255"/>
      <c r="M182" s="255"/>
      <c r="N182" s="255"/>
      <c r="O182" s="255"/>
      <c r="P182" s="255"/>
      <c r="Q182" s="102"/>
      <c r="R182" s="102"/>
    </row>
    <row r="183" spans="1:18" ht="11.25" customHeight="1">
      <c r="A183" s="255"/>
      <c r="B183" s="255"/>
      <c r="C183" s="255"/>
      <c r="D183" s="255"/>
      <c r="E183" s="255"/>
      <c r="F183" s="255"/>
      <c r="G183" s="255"/>
      <c r="H183" s="255"/>
      <c r="I183" s="255"/>
      <c r="J183" s="255"/>
      <c r="K183" s="255"/>
      <c r="L183" s="255"/>
      <c r="M183" s="255"/>
      <c r="N183" s="255"/>
      <c r="O183" s="255"/>
      <c r="P183" s="255"/>
      <c r="Q183" s="102"/>
      <c r="R183" s="102"/>
    </row>
  </sheetData>
  <sheetProtection selectLockedCells="1" selectUnlockedCells="1"/>
  <mergeCells count="332">
    <mergeCell ref="N2:P2"/>
    <mergeCell ref="M3:P3"/>
    <mergeCell ref="N4:P4"/>
    <mergeCell ref="L5:P5"/>
    <mergeCell ref="N8:P8"/>
    <mergeCell ref="N10:P10"/>
    <mergeCell ref="M9:P9"/>
    <mergeCell ref="M6:P6"/>
    <mergeCell ref="O13:P13"/>
    <mergeCell ref="A16:M16"/>
    <mergeCell ref="A17:M17"/>
    <mergeCell ref="A18:M18"/>
    <mergeCell ref="B20:M20"/>
    <mergeCell ref="B23:M23"/>
    <mergeCell ref="B24:M24"/>
    <mergeCell ref="B25:M25"/>
    <mergeCell ref="A28:P28"/>
    <mergeCell ref="A30:A35"/>
    <mergeCell ref="B30:B35"/>
    <mergeCell ref="C30:C35"/>
    <mergeCell ref="D30:D35"/>
    <mergeCell ref="E30:P30"/>
    <mergeCell ref="E31:H34"/>
    <mergeCell ref="I31:L34"/>
    <mergeCell ref="M31:P34"/>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B55:B56"/>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B74:B75"/>
    <mergeCell ref="C74:C75"/>
    <mergeCell ref="D74:D75"/>
    <mergeCell ref="E74:E75"/>
    <mergeCell ref="F74:F75"/>
    <mergeCell ref="G74:G75"/>
    <mergeCell ref="H74:H75"/>
    <mergeCell ref="I74:I75"/>
    <mergeCell ref="J74:J75"/>
    <mergeCell ref="K74:K75"/>
    <mergeCell ref="L74:L75"/>
    <mergeCell ref="M74:M75"/>
    <mergeCell ref="N74:N75"/>
    <mergeCell ref="O74:O75"/>
    <mergeCell ref="P74:P75"/>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B95:B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B100:B101"/>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10:O111"/>
    <mergeCell ref="O100:O101"/>
    <mergeCell ref="P100:P101"/>
    <mergeCell ref="B110:B111"/>
    <mergeCell ref="C110:C111"/>
    <mergeCell ref="D110:D111"/>
    <mergeCell ref="E110:E111"/>
    <mergeCell ref="F110:F111"/>
    <mergeCell ref="G110:G111"/>
    <mergeCell ref="H110:H111"/>
    <mergeCell ref="I114:I115"/>
    <mergeCell ref="J110:J111"/>
    <mergeCell ref="K110:K111"/>
    <mergeCell ref="L110:L111"/>
    <mergeCell ref="M110:M111"/>
    <mergeCell ref="N110:N111"/>
    <mergeCell ref="I110:I111"/>
    <mergeCell ref="K150:K151"/>
    <mergeCell ref="P114:P115"/>
    <mergeCell ref="P110:P111"/>
    <mergeCell ref="B114:B115"/>
    <mergeCell ref="C114:C115"/>
    <mergeCell ref="D114:D115"/>
    <mergeCell ref="E114:E115"/>
    <mergeCell ref="F114:F115"/>
    <mergeCell ref="G114:G115"/>
    <mergeCell ref="H114:H115"/>
    <mergeCell ref="K114:K115"/>
    <mergeCell ref="L114:L115"/>
    <mergeCell ref="M114:M115"/>
    <mergeCell ref="N114:N115"/>
    <mergeCell ref="O114:O115"/>
    <mergeCell ref="J114:J115"/>
    <mergeCell ref="L150:L151"/>
    <mergeCell ref="M150:M151"/>
    <mergeCell ref="B150:B151"/>
    <mergeCell ref="C150:C151"/>
    <mergeCell ref="D150:D151"/>
    <mergeCell ref="E150:E151"/>
    <mergeCell ref="F150:F151"/>
    <mergeCell ref="G150:G151"/>
    <mergeCell ref="I150:I151"/>
    <mergeCell ref="J150:J151"/>
    <mergeCell ref="N150:N151"/>
    <mergeCell ref="O150:O151"/>
    <mergeCell ref="P150:P151"/>
    <mergeCell ref="B154:B155"/>
    <mergeCell ref="C154:C155"/>
    <mergeCell ref="D154:D155"/>
    <mergeCell ref="E154:E155"/>
    <mergeCell ref="F154:F155"/>
    <mergeCell ref="G154:G155"/>
    <mergeCell ref="H150:H151"/>
    <mergeCell ref="H159:H160"/>
    <mergeCell ref="I159:I160"/>
    <mergeCell ref="I154:I155"/>
    <mergeCell ref="J154:J155"/>
    <mergeCell ref="K154:K155"/>
    <mergeCell ref="H154:H155"/>
    <mergeCell ref="B159:B160"/>
    <mergeCell ref="C159:C160"/>
    <mergeCell ref="D159:D160"/>
    <mergeCell ref="E159:E160"/>
    <mergeCell ref="F159:F160"/>
    <mergeCell ref="G159:G160"/>
    <mergeCell ref="L159:L160"/>
    <mergeCell ref="M159:M160"/>
    <mergeCell ref="N159:N160"/>
    <mergeCell ref="O159:O160"/>
    <mergeCell ref="O154:O155"/>
    <mergeCell ref="P154:P155"/>
    <mergeCell ref="L154:L155"/>
    <mergeCell ref="M154:M155"/>
    <mergeCell ref="N154:N155"/>
    <mergeCell ref="M11:P11"/>
    <mergeCell ref="A181:P183"/>
    <mergeCell ref="P159:P160"/>
    <mergeCell ref="A169:P170"/>
    <mergeCell ref="A172:P172"/>
    <mergeCell ref="A173:P174"/>
    <mergeCell ref="A175:P177"/>
    <mergeCell ref="A178:P179"/>
    <mergeCell ref="J159:J160"/>
    <mergeCell ref="K159:K160"/>
  </mergeCells>
  <printOptions/>
  <pageMargins left="0.35433070866141736" right="0.35433070866141736" top="0.5905511811023623" bottom="0.1968503937007874" header="0.5118110236220472" footer="0.5118110236220472"/>
  <pageSetup fitToHeight="5" fitToWidth="1" horizontalDpi="300" verticalDpi="300" orientation="landscape" paperSize="9" scale="65" r:id="rId1"/>
  <rowBreaks count="4" manualBreakCount="4">
    <brk id="53" max="255" man="1"/>
    <brk id="84" max="255" man="1"/>
    <brk id="124" max="255" man="1"/>
    <brk id="15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R76"/>
  <sheetViews>
    <sheetView view="pageBreakPreview" zoomScaleNormal="77" zoomScaleSheetLayoutView="100" zoomScalePageLayoutView="0" workbookViewId="0" topLeftCell="A1">
      <selection activeCell="G43" sqref="G43"/>
    </sheetView>
  </sheetViews>
  <sheetFormatPr defaultColWidth="0.2421875" defaultRowHeight="12.75"/>
  <cols>
    <col min="1" max="1" width="6.625" style="6" customWidth="1"/>
    <col min="2" max="2" width="78.00390625" style="6" customWidth="1"/>
    <col min="3" max="3" width="6.125" style="6" customWidth="1"/>
    <col min="4" max="4" width="11.00390625" style="6" customWidth="1"/>
    <col min="5" max="5" width="13.25390625" style="7" customWidth="1"/>
    <col min="6" max="8" width="13.375" style="7" customWidth="1"/>
    <col min="9" max="9" width="2.625" style="6" customWidth="1"/>
    <col min="10" max="10" width="6.25390625" style="6" customWidth="1"/>
    <col min="11" max="11" width="11.25390625" style="6" customWidth="1"/>
    <col min="12" max="12" width="1.37890625" style="6" customWidth="1"/>
    <col min="13" max="13" width="6.25390625" style="6" customWidth="1"/>
    <col min="14" max="14" width="15.25390625" style="6" customWidth="1"/>
    <col min="15" max="15" width="0.2421875" style="6" customWidth="1"/>
    <col min="16" max="16" width="6.25390625" style="6" customWidth="1"/>
    <col min="17" max="17" width="14.25390625" style="6" customWidth="1"/>
    <col min="18" max="18" width="2.25390625" style="6" customWidth="1"/>
    <col min="19" max="164" width="0.2421875" style="6" customWidth="1"/>
  </cols>
  <sheetData>
    <row r="1" spans="1:8" ht="12.75" customHeight="1">
      <c r="A1" s="314" t="s">
        <v>334</v>
      </c>
      <c r="B1" s="314"/>
      <c r="C1" s="314"/>
      <c r="D1" s="314"/>
      <c r="E1" s="314"/>
      <c r="F1" s="314"/>
      <c r="G1" s="314"/>
      <c r="H1" s="314"/>
    </row>
    <row r="3" spans="1:8" s="9" customFormat="1" ht="14.25" customHeight="1">
      <c r="A3" s="315" t="s">
        <v>335</v>
      </c>
      <c r="B3" s="316" t="s">
        <v>27</v>
      </c>
      <c r="C3" s="317" t="s">
        <v>336</v>
      </c>
      <c r="D3" s="318" t="s">
        <v>337</v>
      </c>
      <c r="E3" s="308" t="s">
        <v>338</v>
      </c>
      <c r="F3" s="312" t="s">
        <v>31</v>
      </c>
      <c r="G3" s="312"/>
      <c r="H3" s="312"/>
    </row>
    <row r="4" spans="1:8" s="9" customFormat="1" ht="68.25" customHeight="1">
      <c r="A4" s="315"/>
      <c r="B4" s="316"/>
      <c r="C4" s="317"/>
      <c r="D4" s="318"/>
      <c r="E4" s="308"/>
      <c r="F4" s="10" t="s">
        <v>339</v>
      </c>
      <c r="G4" s="10" t="s">
        <v>340</v>
      </c>
      <c r="H4" s="10" t="s">
        <v>341</v>
      </c>
    </row>
    <row r="5" spans="1:8" s="9" customFormat="1" ht="12" customHeight="1">
      <c r="A5" s="11">
        <v>1</v>
      </c>
      <c r="B5" s="4">
        <v>2</v>
      </c>
      <c r="C5" s="8">
        <v>3</v>
      </c>
      <c r="D5" s="8">
        <v>4</v>
      </c>
      <c r="E5" s="12" t="s">
        <v>342</v>
      </c>
      <c r="F5" s="12">
        <v>5</v>
      </c>
      <c r="G5" s="12">
        <v>6</v>
      </c>
      <c r="H5" s="12">
        <v>7</v>
      </c>
    </row>
    <row r="6" spans="1:8" ht="15" customHeight="1">
      <c r="A6" s="13" t="s">
        <v>343</v>
      </c>
      <c r="B6" s="14" t="s">
        <v>344</v>
      </c>
      <c r="C6" s="15" t="s">
        <v>345</v>
      </c>
      <c r="D6" s="16" t="s">
        <v>41</v>
      </c>
      <c r="E6" s="17" t="s">
        <v>41</v>
      </c>
      <c r="F6" s="18">
        <f>F7+F9+F10+F15</f>
        <v>0</v>
      </c>
      <c r="G6" s="18">
        <f>G7+G9+G10+G15</f>
        <v>0</v>
      </c>
      <c r="H6" s="18">
        <f>H7+H9+H10+H15</f>
        <v>0</v>
      </c>
    </row>
    <row r="7" spans="1:8" ht="12.75">
      <c r="A7" s="311" t="s">
        <v>346</v>
      </c>
      <c r="B7" s="20" t="s">
        <v>46</v>
      </c>
      <c r="C7" s="307" t="s">
        <v>347</v>
      </c>
      <c r="D7" s="313" t="s">
        <v>41</v>
      </c>
      <c r="E7" s="305" t="s">
        <v>41</v>
      </c>
      <c r="F7" s="299"/>
      <c r="G7" s="299"/>
      <c r="H7" s="299"/>
    </row>
    <row r="8" spans="1:8" ht="97.5">
      <c r="A8" s="311"/>
      <c r="B8" s="25" t="s">
        <v>348</v>
      </c>
      <c r="C8" s="307"/>
      <c r="D8" s="313"/>
      <c r="E8" s="305"/>
      <c r="F8" s="299"/>
      <c r="G8" s="299"/>
      <c r="H8" s="299"/>
    </row>
    <row r="9" spans="1:8" ht="23.25" customHeight="1">
      <c r="A9" s="19" t="s">
        <v>349</v>
      </c>
      <c r="B9" s="26" t="s">
        <v>350</v>
      </c>
      <c r="C9" s="21" t="s">
        <v>351</v>
      </c>
      <c r="D9" s="22" t="s">
        <v>41</v>
      </c>
      <c r="E9" s="23" t="s">
        <v>41</v>
      </c>
      <c r="F9" s="24"/>
      <c r="G9" s="24"/>
      <c r="H9" s="24"/>
    </row>
    <row r="10" spans="1:11" ht="23.25" customHeight="1">
      <c r="A10" s="19" t="s">
        <v>352</v>
      </c>
      <c r="B10" s="26" t="s">
        <v>353</v>
      </c>
      <c r="C10" s="21" t="s">
        <v>354</v>
      </c>
      <c r="D10" s="22" t="s">
        <v>41</v>
      </c>
      <c r="E10" s="23" t="s">
        <v>41</v>
      </c>
      <c r="F10" s="27">
        <f>F11</f>
        <v>0</v>
      </c>
      <c r="G10" s="27">
        <f>G11</f>
        <v>0</v>
      </c>
      <c r="H10" s="27">
        <f>H11</f>
        <v>0</v>
      </c>
      <c r="K10" s="28"/>
    </row>
    <row r="11" spans="1:8" s="7" customFormat="1" ht="12.75" customHeight="1">
      <c r="A11" s="309" t="s">
        <v>355</v>
      </c>
      <c r="B11" s="29" t="s">
        <v>46</v>
      </c>
      <c r="C11" s="303" t="s">
        <v>356</v>
      </c>
      <c r="D11" s="304"/>
      <c r="E11" s="305" t="s">
        <v>41</v>
      </c>
      <c r="F11" s="310"/>
      <c r="G11" s="299"/>
      <c r="H11" s="299"/>
    </row>
    <row r="12" spans="1:18" s="7" customFormat="1" ht="12.75" customHeight="1">
      <c r="A12" s="309"/>
      <c r="B12" s="32" t="s">
        <v>357</v>
      </c>
      <c r="C12" s="303"/>
      <c r="D12" s="304"/>
      <c r="E12" s="305"/>
      <c r="F12" s="310"/>
      <c r="G12" s="299"/>
      <c r="H12" s="299"/>
      <c r="J12" s="6"/>
      <c r="K12" s="33"/>
      <c r="L12" s="6"/>
      <c r="M12" s="6"/>
      <c r="N12" s="28"/>
      <c r="O12" s="6"/>
      <c r="P12" s="6"/>
      <c r="Q12" s="28"/>
      <c r="R12" s="34"/>
    </row>
    <row r="13" spans="1:8" s="7" customFormat="1" ht="12.75" customHeight="1">
      <c r="A13" s="35"/>
      <c r="B13" s="36" t="s">
        <v>358</v>
      </c>
      <c r="C13" s="30" t="s">
        <v>359</v>
      </c>
      <c r="D13" s="31"/>
      <c r="E13" s="31"/>
      <c r="F13" s="24"/>
      <c r="G13" s="24"/>
      <c r="H13" s="24"/>
    </row>
    <row r="14" spans="1:8" s="7" customFormat="1" ht="12.75" customHeight="1">
      <c r="A14" s="35" t="s">
        <v>360</v>
      </c>
      <c r="B14" s="36" t="s">
        <v>361</v>
      </c>
      <c r="C14" s="30" t="s">
        <v>362</v>
      </c>
      <c r="D14" s="31"/>
      <c r="E14" s="31" t="s">
        <v>41</v>
      </c>
      <c r="F14" s="24"/>
      <c r="G14" s="24"/>
      <c r="H14" s="24"/>
    </row>
    <row r="15" spans="1:8" s="7" customFormat="1" ht="25.5">
      <c r="A15" s="37" t="s">
        <v>363</v>
      </c>
      <c r="B15" s="38" t="s">
        <v>364</v>
      </c>
      <c r="C15" s="30" t="s">
        <v>365</v>
      </c>
      <c r="D15" s="31" t="s">
        <v>41</v>
      </c>
      <c r="E15" s="23" t="s">
        <v>41</v>
      </c>
      <c r="F15" s="24">
        <f>F16+F21+F26+F28+F32</f>
        <v>0</v>
      </c>
      <c r="G15" s="24">
        <f>G16+G21+G26+G28+G32</f>
        <v>0</v>
      </c>
      <c r="H15" s="24">
        <f>H16+H21+H26+H28+H32</f>
        <v>0</v>
      </c>
    </row>
    <row r="16" spans="1:8" s="7" customFormat="1" ht="12.75" customHeight="1">
      <c r="A16" s="302" t="s">
        <v>366</v>
      </c>
      <c r="B16" s="39" t="s">
        <v>46</v>
      </c>
      <c r="C16" s="303" t="s">
        <v>367</v>
      </c>
      <c r="D16" s="304" t="s">
        <v>41</v>
      </c>
      <c r="E16" s="305" t="s">
        <v>41</v>
      </c>
      <c r="F16" s="299">
        <f>F18</f>
        <v>0</v>
      </c>
      <c r="G16" s="299">
        <f>G18</f>
        <v>0</v>
      </c>
      <c r="H16" s="299">
        <f>H18</f>
        <v>0</v>
      </c>
    </row>
    <row r="17" spans="1:8" s="7" customFormat="1" ht="23.25" customHeight="1">
      <c r="A17" s="302"/>
      <c r="B17" s="40" t="s">
        <v>368</v>
      </c>
      <c r="C17" s="303"/>
      <c r="D17" s="304"/>
      <c r="E17" s="305"/>
      <c r="F17" s="299"/>
      <c r="G17" s="299"/>
      <c r="H17" s="299"/>
    </row>
    <row r="18" spans="1:8" s="7" customFormat="1" ht="12.75" customHeight="1">
      <c r="A18" s="302" t="s">
        <v>369</v>
      </c>
      <c r="B18" s="29" t="s">
        <v>46</v>
      </c>
      <c r="C18" s="303" t="s">
        <v>370</v>
      </c>
      <c r="D18" s="304"/>
      <c r="E18" s="305" t="s">
        <v>41</v>
      </c>
      <c r="F18" s="299">
        <f>'Листы1-4'!G109-N12</f>
        <v>0</v>
      </c>
      <c r="G18" s="299">
        <f>'Листы1-4'!K109</f>
        <v>0</v>
      </c>
      <c r="H18" s="299">
        <f>'Листы1-4'!O109</f>
        <v>0</v>
      </c>
    </row>
    <row r="19" spans="1:10" s="7" customFormat="1" ht="12.75" customHeight="1">
      <c r="A19" s="302"/>
      <c r="B19" s="32" t="s">
        <v>357</v>
      </c>
      <c r="C19" s="303"/>
      <c r="D19" s="304"/>
      <c r="E19" s="305"/>
      <c r="F19" s="299"/>
      <c r="G19" s="299"/>
      <c r="H19" s="299"/>
      <c r="J19" s="6"/>
    </row>
    <row r="20" spans="1:9" s="7" customFormat="1" ht="15" customHeight="1">
      <c r="A20" s="37" t="s">
        <v>371</v>
      </c>
      <c r="B20" s="36" t="s">
        <v>372</v>
      </c>
      <c r="C20" s="30" t="s">
        <v>373</v>
      </c>
      <c r="D20" s="31"/>
      <c r="E20" s="31" t="s">
        <v>41</v>
      </c>
      <c r="F20" s="24"/>
      <c r="G20" s="24"/>
      <c r="H20" s="24"/>
      <c r="I20" s="6"/>
    </row>
    <row r="21" spans="1:8" s="7" customFormat="1" ht="23.25" customHeight="1">
      <c r="A21" s="37" t="s">
        <v>374</v>
      </c>
      <c r="B21" s="41" t="s">
        <v>375</v>
      </c>
      <c r="C21" s="30" t="s">
        <v>376</v>
      </c>
      <c r="D21" s="31" t="s">
        <v>41</v>
      </c>
      <c r="E21" s="23" t="s">
        <v>41</v>
      </c>
      <c r="F21" s="24">
        <f>F22+F25</f>
        <v>0</v>
      </c>
      <c r="G21" s="24">
        <f>G22+G25</f>
        <v>0</v>
      </c>
      <c r="H21" s="24">
        <f>H22+H25</f>
        <v>0</v>
      </c>
    </row>
    <row r="22" spans="1:8" s="7" customFormat="1" ht="12.75" customHeight="1">
      <c r="A22" s="302" t="s">
        <v>377</v>
      </c>
      <c r="B22" s="29" t="s">
        <v>46</v>
      </c>
      <c r="C22" s="303" t="s">
        <v>378</v>
      </c>
      <c r="D22" s="304"/>
      <c r="E22" s="305" t="s">
        <v>41</v>
      </c>
      <c r="F22" s="299">
        <f>'Листы1-4'!H109-Q12-F26</f>
        <v>0</v>
      </c>
      <c r="G22" s="299">
        <f>'Листы1-4'!L109-G26</f>
        <v>0</v>
      </c>
      <c r="H22" s="299">
        <f>'Листы1-4'!P109-H26</f>
        <v>0</v>
      </c>
    </row>
    <row r="23" spans="1:10" s="7" customFormat="1" ht="12.75" customHeight="1">
      <c r="A23" s="302"/>
      <c r="B23" s="32" t="s">
        <v>357</v>
      </c>
      <c r="C23" s="303"/>
      <c r="D23" s="304"/>
      <c r="E23" s="305"/>
      <c r="F23" s="299"/>
      <c r="G23" s="299"/>
      <c r="H23" s="299"/>
      <c r="J23" s="6"/>
    </row>
    <row r="24" spans="1:8" s="7" customFormat="1" ht="12.75" customHeight="1">
      <c r="A24" s="35"/>
      <c r="B24" s="36" t="s">
        <v>358</v>
      </c>
      <c r="C24" s="30" t="s">
        <v>379</v>
      </c>
      <c r="D24" s="31"/>
      <c r="E24" s="31"/>
      <c r="F24" s="24"/>
      <c r="G24" s="24"/>
      <c r="H24" s="24"/>
    </row>
    <row r="25" spans="1:9" s="7" customFormat="1" ht="15" customHeight="1">
      <c r="A25" s="37" t="s">
        <v>380</v>
      </c>
      <c r="B25" s="36" t="s">
        <v>372</v>
      </c>
      <c r="C25" s="30" t="s">
        <v>381</v>
      </c>
      <c r="D25" s="31"/>
      <c r="E25" s="31" t="s">
        <v>41</v>
      </c>
      <c r="F25" s="24"/>
      <c r="G25" s="24"/>
      <c r="H25" s="24"/>
      <c r="I25" s="6"/>
    </row>
    <row r="26" spans="1:8" s="7" customFormat="1" ht="15" customHeight="1">
      <c r="A26" s="37" t="s">
        <v>382</v>
      </c>
      <c r="B26" s="42" t="s">
        <v>383</v>
      </c>
      <c r="C26" s="30" t="s">
        <v>384</v>
      </c>
      <c r="D26" s="31" t="s">
        <v>41</v>
      </c>
      <c r="E26" s="31" t="s">
        <v>41</v>
      </c>
      <c r="F26" s="24">
        <f>'Листы1-4'!H149</f>
        <v>0</v>
      </c>
      <c r="G26" s="24">
        <f>'Листы1-4'!L149</f>
        <v>0</v>
      </c>
      <c r="H26" s="24">
        <f>'Листы1-4'!P149</f>
        <v>0</v>
      </c>
    </row>
    <row r="27" spans="1:8" s="7" customFormat="1" ht="12.75" customHeight="1">
      <c r="A27" s="35"/>
      <c r="B27" s="36" t="s">
        <v>358</v>
      </c>
      <c r="C27" s="30" t="s">
        <v>385</v>
      </c>
      <c r="D27" s="31" t="s">
        <v>41</v>
      </c>
      <c r="E27" s="31"/>
      <c r="F27" s="24"/>
      <c r="G27" s="24"/>
      <c r="H27" s="24"/>
    </row>
    <row r="28" spans="1:8" s="7" customFormat="1" ht="15" customHeight="1">
      <c r="A28" s="37" t="s">
        <v>386</v>
      </c>
      <c r="B28" s="42" t="s">
        <v>387</v>
      </c>
      <c r="C28" s="30" t="s">
        <v>388</v>
      </c>
      <c r="D28" s="31" t="s">
        <v>41</v>
      </c>
      <c r="E28" s="31" t="s">
        <v>41</v>
      </c>
      <c r="F28" s="24">
        <f>F29+F31</f>
        <v>0</v>
      </c>
      <c r="G28" s="24">
        <f>G29+G31</f>
        <v>0</v>
      </c>
      <c r="H28" s="24">
        <f>H29+H31</f>
        <v>0</v>
      </c>
    </row>
    <row r="29" spans="1:8" s="7" customFormat="1" ht="12.75" customHeight="1">
      <c r="A29" s="306" t="s">
        <v>389</v>
      </c>
      <c r="B29" s="43" t="s">
        <v>46</v>
      </c>
      <c r="C29" s="303" t="s">
        <v>390</v>
      </c>
      <c r="D29" s="304"/>
      <c r="E29" s="305" t="s">
        <v>41</v>
      </c>
      <c r="F29" s="299"/>
      <c r="G29" s="299"/>
      <c r="H29" s="299"/>
    </row>
    <row r="30" spans="1:8" s="7" customFormat="1" ht="12.75" customHeight="1">
      <c r="A30" s="306"/>
      <c r="B30" s="44" t="s">
        <v>357</v>
      </c>
      <c r="C30" s="303"/>
      <c r="D30" s="304"/>
      <c r="E30" s="305"/>
      <c r="F30" s="299"/>
      <c r="G30" s="299"/>
      <c r="H30" s="299"/>
    </row>
    <row r="31" spans="1:8" s="7" customFormat="1" ht="15" customHeight="1">
      <c r="A31" s="37" t="s">
        <v>391</v>
      </c>
      <c r="B31" s="36" t="s">
        <v>372</v>
      </c>
      <c r="C31" s="30" t="s">
        <v>392</v>
      </c>
      <c r="D31" s="31"/>
      <c r="E31" s="31" t="s">
        <v>41</v>
      </c>
      <c r="F31" s="24"/>
      <c r="G31" s="24"/>
      <c r="H31" s="24"/>
    </row>
    <row r="32" spans="1:8" s="7" customFormat="1" ht="15" customHeight="1">
      <c r="A32" s="37" t="s">
        <v>393</v>
      </c>
      <c r="B32" s="42" t="s">
        <v>394</v>
      </c>
      <c r="C32" s="30" t="s">
        <v>395</v>
      </c>
      <c r="D32" s="31" t="s">
        <v>41</v>
      </c>
      <c r="E32" s="31" t="s">
        <v>41</v>
      </c>
      <c r="F32" s="24">
        <f>F33+F36</f>
        <v>0</v>
      </c>
      <c r="G32" s="24">
        <f>G33+G36</f>
        <v>0</v>
      </c>
      <c r="H32" s="24">
        <f>H33+H36</f>
        <v>0</v>
      </c>
    </row>
    <row r="33" spans="1:8" s="7" customFormat="1" ht="12.75" customHeight="1">
      <c r="A33" s="302" t="s">
        <v>396</v>
      </c>
      <c r="B33" s="29" t="s">
        <v>46</v>
      </c>
      <c r="C33" s="303" t="s">
        <v>397</v>
      </c>
      <c r="D33" s="304"/>
      <c r="E33" s="305" t="s">
        <v>41</v>
      </c>
      <c r="F33" s="299">
        <f>'Листы1-4'!F109-K12</f>
        <v>0</v>
      </c>
      <c r="G33" s="299">
        <f>'Листы1-4'!J109</f>
        <v>0</v>
      </c>
      <c r="H33" s="299">
        <f>'Листы1-4'!N109</f>
        <v>0</v>
      </c>
    </row>
    <row r="34" spans="1:10" s="7" customFormat="1" ht="12.75" customHeight="1">
      <c r="A34" s="302"/>
      <c r="B34" s="32" t="s">
        <v>357</v>
      </c>
      <c r="C34" s="303"/>
      <c r="D34" s="304"/>
      <c r="E34" s="305"/>
      <c r="F34" s="299"/>
      <c r="G34" s="299"/>
      <c r="H34" s="299"/>
      <c r="J34" s="6"/>
    </row>
    <row r="35" spans="1:8" s="7" customFormat="1" ht="12.75" customHeight="1">
      <c r="A35" s="35"/>
      <c r="B35" s="36" t="s">
        <v>358</v>
      </c>
      <c r="C35" s="30" t="s">
        <v>398</v>
      </c>
      <c r="D35" s="31"/>
      <c r="E35" s="31"/>
      <c r="F35" s="24"/>
      <c r="G35" s="24"/>
      <c r="H35" s="24"/>
    </row>
    <row r="36" spans="1:9" s="7" customFormat="1" ht="15" customHeight="1">
      <c r="A36" s="37" t="s">
        <v>399</v>
      </c>
      <c r="B36" s="36" t="s">
        <v>361</v>
      </c>
      <c r="C36" s="30" t="s">
        <v>400</v>
      </c>
      <c r="D36" s="31"/>
      <c r="E36" s="234" t="s">
        <v>41</v>
      </c>
      <c r="F36" s="45"/>
      <c r="G36" s="45"/>
      <c r="H36" s="24"/>
      <c r="I36" s="6"/>
    </row>
    <row r="37" spans="1:8" s="7" customFormat="1" ht="23.25" customHeight="1">
      <c r="A37" s="46" t="s">
        <v>401</v>
      </c>
      <c r="B37" s="47" t="s">
        <v>402</v>
      </c>
      <c r="C37" s="48" t="s">
        <v>403</v>
      </c>
      <c r="D37" s="59" t="s">
        <v>41</v>
      </c>
      <c r="E37" s="229" t="s">
        <v>41</v>
      </c>
      <c r="F37" s="233">
        <f>F39+F40+F41</f>
        <v>0</v>
      </c>
      <c r="G37" s="24">
        <f>G39+G40+G41</f>
        <v>0</v>
      </c>
      <c r="H37" s="50">
        <f>H39+H40+H41</f>
        <v>0</v>
      </c>
    </row>
    <row r="38" spans="1:8" s="7" customFormat="1" ht="12.75" customHeight="1">
      <c r="A38" s="46" t="s">
        <v>404</v>
      </c>
      <c r="B38" s="29" t="s">
        <v>405</v>
      </c>
      <c r="C38" s="51"/>
      <c r="D38" s="49"/>
      <c r="E38" s="52" t="s">
        <v>41</v>
      </c>
      <c r="F38" s="53"/>
      <c r="G38" s="53"/>
      <c r="H38" s="24"/>
    </row>
    <row r="39" spans="1:8" s="7" customFormat="1" ht="12.75" customHeight="1">
      <c r="A39" s="54" t="s">
        <v>406</v>
      </c>
      <c r="B39" s="55" t="s">
        <v>407</v>
      </c>
      <c r="C39" s="56" t="s">
        <v>408</v>
      </c>
      <c r="D39" s="49"/>
      <c r="E39" s="57" t="s">
        <v>41</v>
      </c>
      <c r="F39" s="24">
        <f>F15</f>
        <v>0</v>
      </c>
      <c r="G39" s="24"/>
      <c r="H39" s="24"/>
    </row>
    <row r="40" spans="1:8" s="7" customFormat="1" ht="12.75" customHeight="1">
      <c r="A40" s="54" t="s">
        <v>409</v>
      </c>
      <c r="B40" s="55" t="s">
        <v>407</v>
      </c>
      <c r="C40" s="56" t="s">
        <v>410</v>
      </c>
      <c r="D40" s="49"/>
      <c r="E40" s="57" t="s">
        <v>41</v>
      </c>
      <c r="F40" s="24"/>
      <c r="G40" s="24">
        <f>G15</f>
        <v>0</v>
      </c>
      <c r="H40" s="24"/>
    </row>
    <row r="41" spans="1:8" s="7" customFormat="1" ht="12.75" customHeight="1">
      <c r="A41" s="54" t="s">
        <v>411</v>
      </c>
      <c r="B41" s="55" t="s">
        <v>407</v>
      </c>
      <c r="C41" s="56" t="s">
        <v>412</v>
      </c>
      <c r="D41" s="49"/>
      <c r="E41" s="57" t="s">
        <v>41</v>
      </c>
      <c r="F41" s="24"/>
      <c r="G41" s="24"/>
      <c r="H41" s="24">
        <f>H15</f>
        <v>0</v>
      </c>
    </row>
    <row r="42" spans="1:8" s="7" customFormat="1" ht="23.25" customHeight="1">
      <c r="A42" s="46" t="s">
        <v>413</v>
      </c>
      <c r="B42" s="58" t="s">
        <v>414</v>
      </c>
      <c r="C42" s="48" t="s">
        <v>415</v>
      </c>
      <c r="D42" s="59" t="s">
        <v>41</v>
      </c>
      <c r="E42" s="49" t="s">
        <v>41</v>
      </c>
      <c r="F42" s="24"/>
      <c r="G42" s="24"/>
      <c r="H42" s="50"/>
    </row>
    <row r="43" spans="1:8" s="7" customFormat="1" ht="12.75" customHeight="1">
      <c r="A43" s="46" t="s">
        <v>416</v>
      </c>
      <c r="B43" s="29" t="s">
        <v>405</v>
      </c>
      <c r="C43" s="51"/>
      <c r="D43" s="49"/>
      <c r="E43" s="57" t="s">
        <v>41</v>
      </c>
      <c r="F43" s="53"/>
      <c r="G43" s="53"/>
      <c r="H43" s="24"/>
    </row>
    <row r="44" spans="1:8" s="7" customFormat="1" ht="12.75" customHeight="1">
      <c r="A44" s="54" t="s">
        <v>417</v>
      </c>
      <c r="B44" s="55" t="s">
        <v>407</v>
      </c>
      <c r="C44" s="224" t="s">
        <v>418</v>
      </c>
      <c r="D44" s="225"/>
      <c r="E44" s="226" t="s">
        <v>41</v>
      </c>
      <c r="F44" s="45"/>
      <c r="G44" s="45"/>
      <c r="H44" s="45"/>
    </row>
    <row r="45" spans="1:8" s="7" customFormat="1" ht="12.75" customHeight="1">
      <c r="A45" s="231" t="s">
        <v>419</v>
      </c>
      <c r="B45" s="227" t="s">
        <v>407</v>
      </c>
      <c r="C45" s="228" t="s">
        <v>420</v>
      </c>
      <c r="D45" s="229"/>
      <c r="E45" s="228" t="s">
        <v>41</v>
      </c>
      <c r="F45" s="230"/>
      <c r="G45" s="230"/>
      <c r="H45" s="230"/>
    </row>
    <row r="46" spans="1:8" s="7" customFormat="1" ht="12.75" customHeight="1">
      <c r="A46" s="232" t="s">
        <v>421</v>
      </c>
      <c r="B46" s="227" t="s">
        <v>407</v>
      </c>
      <c r="C46" s="228" t="s">
        <v>422</v>
      </c>
      <c r="D46" s="229"/>
      <c r="E46" s="228" t="s">
        <v>41</v>
      </c>
      <c r="F46" s="230"/>
      <c r="G46" s="230"/>
      <c r="H46" s="230"/>
    </row>
    <row r="48" ht="12.75">
      <c r="A48" s="6" t="s">
        <v>423</v>
      </c>
    </row>
    <row r="49" spans="1:8" ht="12.75">
      <c r="A49" s="6" t="s">
        <v>424</v>
      </c>
      <c r="C49" s="60"/>
      <c r="D49" s="61"/>
      <c r="E49" s="61"/>
      <c r="F49" s="60"/>
      <c r="G49" s="61"/>
      <c r="H49" s="62"/>
    </row>
    <row r="50" spans="2:8" s="63" customFormat="1" ht="10.5">
      <c r="B50" s="64" t="s">
        <v>425</v>
      </c>
      <c r="C50" s="65"/>
      <c r="D50" s="300" t="s">
        <v>5</v>
      </c>
      <c r="E50" s="300"/>
      <c r="F50" s="65"/>
      <c r="G50" s="300" t="s">
        <v>426</v>
      </c>
      <c r="H50" s="300"/>
    </row>
    <row r="51" ht="14.25" customHeight="1"/>
    <row r="52" spans="1:8" ht="24.75" customHeight="1">
      <c r="A52" s="6" t="s">
        <v>427</v>
      </c>
      <c r="C52" s="60"/>
      <c r="D52" s="61"/>
      <c r="E52" s="61"/>
      <c r="F52" s="60"/>
      <c r="G52" s="62"/>
      <c r="H52" s="62"/>
    </row>
    <row r="53" spans="2:8" s="63" customFormat="1" ht="12.75" customHeight="1">
      <c r="B53" s="64" t="s">
        <v>425</v>
      </c>
      <c r="C53" s="65"/>
      <c r="D53" s="300" t="s">
        <v>428</v>
      </c>
      <c r="E53" s="300"/>
      <c r="F53" s="65"/>
      <c r="G53" s="301" t="s">
        <v>429</v>
      </c>
      <c r="H53" s="301"/>
    </row>
    <row r="54" ht="12.75">
      <c r="B54" s="6" t="s">
        <v>430</v>
      </c>
    </row>
    <row r="56" spans="1:3" ht="12.75">
      <c r="A56" s="66" t="s">
        <v>431</v>
      </c>
      <c r="B56" s="67"/>
      <c r="C56" s="68"/>
    </row>
    <row r="57" spans="1:3" ht="14.25" customHeight="1">
      <c r="A57" s="69"/>
      <c r="B57" s="70"/>
      <c r="C57" s="71"/>
    </row>
    <row r="58" spans="1:8" s="75" customFormat="1" ht="12.75" customHeight="1">
      <c r="A58" s="72"/>
      <c r="B58" s="73" t="s">
        <v>432</v>
      </c>
      <c r="C58" s="74"/>
      <c r="E58" s="76"/>
      <c r="F58" s="76"/>
      <c r="G58" s="76"/>
      <c r="H58" s="76"/>
    </row>
    <row r="59" spans="1:3" ht="12.75">
      <c r="A59" s="69"/>
      <c r="B59" s="77"/>
      <c r="C59" s="78"/>
    </row>
    <row r="60" spans="1:8" s="63" customFormat="1" ht="10.5">
      <c r="A60" s="79"/>
      <c r="B60" s="80" t="s">
        <v>433</v>
      </c>
      <c r="C60" s="74"/>
      <c r="E60" s="81"/>
      <c r="F60" s="81"/>
      <c r="G60" s="81"/>
      <c r="H60" s="81"/>
    </row>
    <row r="61" spans="1:3" ht="12.75">
      <c r="A61" s="82"/>
      <c r="B61" s="83" t="s">
        <v>430</v>
      </c>
      <c r="C61" s="84"/>
    </row>
    <row r="62" spans="1:8" s="3" customFormat="1" ht="11.25" customHeight="1">
      <c r="A62" s="297" t="s">
        <v>434</v>
      </c>
      <c r="B62" s="297"/>
      <c r="C62" s="297"/>
      <c r="D62" s="297"/>
      <c r="E62" s="297"/>
      <c r="F62" s="297"/>
      <c r="G62" s="297"/>
      <c r="H62" s="297"/>
    </row>
    <row r="63" spans="1:8" s="3" customFormat="1" ht="15" customHeight="1">
      <c r="A63" s="297"/>
      <c r="B63" s="297"/>
      <c r="C63" s="297"/>
      <c r="D63" s="297"/>
      <c r="E63" s="297"/>
      <c r="F63" s="297"/>
      <c r="G63" s="297"/>
      <c r="H63" s="297"/>
    </row>
    <row r="64" spans="1:8" s="3" customFormat="1" ht="47.25" customHeight="1">
      <c r="A64" s="297" t="s">
        <v>435</v>
      </c>
      <c r="B64" s="297"/>
      <c r="C64" s="297"/>
      <c r="D64" s="297"/>
      <c r="E64" s="297"/>
      <c r="F64" s="297"/>
      <c r="G64" s="297"/>
      <c r="H64" s="297"/>
    </row>
    <row r="65" spans="1:8" s="3" customFormat="1" ht="11.25" customHeight="1">
      <c r="A65" s="298" t="s">
        <v>436</v>
      </c>
      <c r="B65" s="298"/>
      <c r="C65" s="298"/>
      <c r="D65" s="298"/>
      <c r="E65" s="298"/>
      <c r="F65" s="298"/>
      <c r="G65" s="298"/>
      <c r="H65" s="298"/>
    </row>
    <row r="66" spans="1:8" s="3" customFormat="1" ht="11.25" customHeight="1">
      <c r="A66" s="298"/>
      <c r="B66" s="298"/>
      <c r="C66" s="298"/>
      <c r="D66" s="298"/>
      <c r="E66" s="298"/>
      <c r="F66" s="298"/>
      <c r="G66" s="298"/>
      <c r="H66" s="298"/>
    </row>
    <row r="67" spans="1:8" s="3" customFormat="1" ht="11.25" customHeight="1">
      <c r="A67" s="298"/>
      <c r="B67" s="298"/>
      <c r="C67" s="298"/>
      <c r="D67" s="298"/>
      <c r="E67" s="298"/>
      <c r="F67" s="298"/>
      <c r="G67" s="298"/>
      <c r="H67" s="298"/>
    </row>
    <row r="68" spans="1:8" s="3" customFormat="1" ht="11.25" customHeight="1">
      <c r="A68" s="298"/>
      <c r="B68" s="298"/>
      <c r="C68" s="298"/>
      <c r="D68" s="298"/>
      <c r="E68" s="298"/>
      <c r="F68" s="298"/>
      <c r="G68" s="298"/>
      <c r="H68" s="298"/>
    </row>
    <row r="69" spans="1:8" s="3" customFormat="1" ht="11.25">
      <c r="A69" s="298"/>
      <c r="B69" s="298"/>
      <c r="C69" s="298"/>
      <c r="D69" s="298"/>
      <c r="E69" s="298"/>
      <c r="F69" s="298"/>
      <c r="G69" s="298"/>
      <c r="H69" s="298"/>
    </row>
    <row r="70" spans="1:8" s="3" customFormat="1" ht="11.25" customHeight="1">
      <c r="A70" s="298" t="s">
        <v>437</v>
      </c>
      <c r="B70" s="298"/>
      <c r="C70" s="298"/>
      <c r="D70" s="298"/>
      <c r="E70" s="298"/>
      <c r="F70" s="298"/>
      <c r="G70" s="298"/>
      <c r="H70" s="298"/>
    </row>
    <row r="71" spans="1:8" s="3" customFormat="1" ht="11.25">
      <c r="A71" s="298"/>
      <c r="B71" s="298"/>
      <c r="C71" s="298"/>
      <c r="D71" s="298"/>
      <c r="E71" s="298"/>
      <c r="F71" s="298"/>
      <c r="G71" s="298"/>
      <c r="H71" s="298"/>
    </row>
    <row r="72" spans="1:8" s="3" customFormat="1" ht="12" customHeight="1">
      <c r="A72" s="5" t="s">
        <v>438</v>
      </c>
      <c r="E72" s="2"/>
      <c r="F72" s="2"/>
      <c r="G72" s="2"/>
      <c r="H72" s="2"/>
    </row>
    <row r="73" spans="1:8" s="3" customFormat="1" ht="12" customHeight="1">
      <c r="A73" s="5" t="s">
        <v>439</v>
      </c>
      <c r="E73" s="2"/>
      <c r="F73" s="2"/>
      <c r="G73" s="2"/>
      <c r="H73" s="2"/>
    </row>
    <row r="74" spans="1:8" s="3" customFormat="1" ht="12" customHeight="1">
      <c r="A74" s="5" t="s">
        <v>440</v>
      </c>
      <c r="E74" s="2"/>
      <c r="F74" s="2"/>
      <c r="G74" s="2"/>
      <c r="H74" s="2"/>
    </row>
    <row r="75" spans="1:8" s="3" customFormat="1" ht="11.25" customHeight="1">
      <c r="A75" s="298" t="s">
        <v>441</v>
      </c>
      <c r="B75" s="298"/>
      <c r="C75" s="298"/>
      <c r="D75" s="298"/>
      <c r="E75" s="298"/>
      <c r="F75" s="298"/>
      <c r="G75" s="298"/>
      <c r="H75" s="298"/>
    </row>
    <row r="76" spans="1:8" s="3" customFormat="1" ht="11.25" customHeight="1">
      <c r="A76" s="298"/>
      <c r="B76" s="298"/>
      <c r="C76" s="298"/>
      <c r="D76" s="298"/>
      <c r="E76" s="298"/>
      <c r="F76" s="298"/>
      <c r="G76" s="298"/>
      <c r="H76" s="298"/>
    </row>
  </sheetData>
  <sheetProtection selectLockedCells="1" selectUnlockedCells="1"/>
  <mergeCells count="65">
    <mergeCell ref="F3:H3"/>
    <mergeCell ref="D7:D8"/>
    <mergeCell ref="E7:E8"/>
    <mergeCell ref="F7:F8"/>
    <mergeCell ref="G7:G8"/>
    <mergeCell ref="A1:H1"/>
    <mergeCell ref="A3:A4"/>
    <mergeCell ref="B3:B4"/>
    <mergeCell ref="C3:C4"/>
    <mergeCell ref="D3:D4"/>
    <mergeCell ref="E3:E4"/>
    <mergeCell ref="H7:H8"/>
    <mergeCell ref="A11:A12"/>
    <mergeCell ref="C11:C12"/>
    <mergeCell ref="D11:D12"/>
    <mergeCell ref="E11:E12"/>
    <mergeCell ref="F11:F12"/>
    <mergeCell ref="G11:G12"/>
    <mergeCell ref="H11:H12"/>
    <mergeCell ref="A7:A8"/>
    <mergeCell ref="C7:C8"/>
    <mergeCell ref="G18:G19"/>
    <mergeCell ref="H18:H19"/>
    <mergeCell ref="A16:A17"/>
    <mergeCell ref="C16:C17"/>
    <mergeCell ref="D16:D17"/>
    <mergeCell ref="E16:E17"/>
    <mergeCell ref="F16:F17"/>
    <mergeCell ref="G16:G17"/>
    <mergeCell ref="D22:D23"/>
    <mergeCell ref="E22:E23"/>
    <mergeCell ref="F22:F23"/>
    <mergeCell ref="G22:G23"/>
    <mergeCell ref="H16:H17"/>
    <mergeCell ref="A18:A19"/>
    <mergeCell ref="C18:C19"/>
    <mergeCell ref="D18:D19"/>
    <mergeCell ref="E18:E19"/>
    <mergeCell ref="F18:F19"/>
    <mergeCell ref="H22:H23"/>
    <mergeCell ref="A29:A30"/>
    <mergeCell ref="C29:C30"/>
    <mergeCell ref="D29:D30"/>
    <mergeCell ref="E29:E30"/>
    <mergeCell ref="F29:F30"/>
    <mergeCell ref="G29:G30"/>
    <mergeCell ref="H29:H30"/>
    <mergeCell ref="A22:A23"/>
    <mergeCell ref="C22:C23"/>
    <mergeCell ref="A33:A34"/>
    <mergeCell ref="C33:C34"/>
    <mergeCell ref="D33:D34"/>
    <mergeCell ref="E33:E34"/>
    <mergeCell ref="F33:F34"/>
    <mergeCell ref="G33:G34"/>
    <mergeCell ref="A64:H64"/>
    <mergeCell ref="A65:H69"/>
    <mergeCell ref="A70:H71"/>
    <mergeCell ref="A75:H76"/>
    <mergeCell ref="H33:H34"/>
    <mergeCell ref="D50:E50"/>
    <mergeCell ref="G50:H50"/>
    <mergeCell ref="D53:E53"/>
    <mergeCell ref="G53:H53"/>
    <mergeCell ref="A62:H63"/>
  </mergeCells>
  <printOptions/>
  <pageMargins left="0.3541666666666667" right="0.3541666666666667" top="0.3541666666666667" bottom="0.3541666666666667" header="0.5118110236220472" footer="0.5118110236220472"/>
  <pageSetup fitToHeight="0" fitToWidth="1" horizontalDpi="300" verticalDpi="300" orientation="landscape" paperSize="9" scale="92" r:id="rId1"/>
  <rowBreaks count="2" manualBreakCount="2">
    <brk id="27" max="255" man="1"/>
    <brk id="61" max="255" man="1"/>
  </rowBreaks>
</worksheet>
</file>

<file path=xl/worksheets/sheet3.xml><?xml version="1.0" encoding="utf-8"?>
<worksheet xmlns="http://schemas.openxmlformats.org/spreadsheetml/2006/main" xmlns:r="http://schemas.openxmlformats.org/officeDocument/2006/relationships">
  <dimension ref="A1:CU16"/>
  <sheetViews>
    <sheetView view="pageBreakPreview" zoomScaleNormal="77" zoomScaleSheetLayoutView="100" zoomScalePageLayoutView="0" workbookViewId="0" topLeftCell="A1">
      <selection activeCell="A16" sqref="A16"/>
    </sheetView>
  </sheetViews>
  <sheetFormatPr defaultColWidth="0.2421875" defaultRowHeight="12.75"/>
  <cols>
    <col min="1" max="16384" width="0.2421875" style="6" customWidth="1"/>
  </cols>
  <sheetData>
    <row r="1" spans="1:18" s="3" customFormat="1" ht="11.25" customHeight="1">
      <c r="A1" s="85"/>
      <c r="B1" s="85"/>
      <c r="C1" s="85"/>
      <c r="D1" s="85"/>
      <c r="E1" s="85"/>
      <c r="F1" s="85"/>
      <c r="G1" s="85"/>
      <c r="H1" s="85"/>
      <c r="I1" s="85"/>
      <c r="J1" s="85"/>
      <c r="K1" s="85"/>
      <c r="L1" s="85"/>
      <c r="M1" s="85"/>
      <c r="N1" s="85"/>
      <c r="O1" s="85"/>
      <c r="P1" s="85"/>
      <c r="Q1" s="85"/>
      <c r="R1" s="85"/>
    </row>
    <row r="2" spans="1:99" s="3" customFormat="1" ht="11.25" customHeight="1">
      <c r="A2" s="297" t="s">
        <v>442</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row>
    <row r="3" spans="1:99" s="3" customFormat="1" ht="15" customHeight="1">
      <c r="A3" s="297"/>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row>
    <row r="4" spans="1:99" s="3" customFormat="1" ht="63.75" customHeight="1">
      <c r="A4" s="319" t="s">
        <v>435</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row>
    <row r="5" spans="1:99" s="3" customFormat="1" ht="11.25" customHeight="1">
      <c r="A5" s="298" t="s">
        <v>436</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row>
    <row r="6" spans="1:99" s="3" customFormat="1" ht="11.25"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row>
    <row r="7" spans="1:99" s="3" customFormat="1" ht="11.25" customHeight="1">
      <c r="A7" s="298"/>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c r="CT7" s="298"/>
      <c r="CU7" s="298"/>
    </row>
    <row r="8" spans="1:99" s="3" customFormat="1" ht="11.25" customHeigh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row>
    <row r="9" spans="1:99" s="3" customFormat="1" ht="18" customHeight="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row>
    <row r="10" spans="1:99" s="3" customFormat="1" ht="11.25" customHeight="1">
      <c r="A10" s="298" t="s">
        <v>437</v>
      </c>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row>
    <row r="11" spans="1:99" s="3" customFormat="1" ht="27" customHeight="1">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row>
    <row r="12" s="3" customFormat="1" ht="12" customHeight="1">
      <c r="A12" s="5" t="s">
        <v>438</v>
      </c>
    </row>
    <row r="13" s="3" customFormat="1" ht="12" customHeight="1">
      <c r="A13" s="5" t="s">
        <v>439</v>
      </c>
    </row>
    <row r="14" s="3" customFormat="1" ht="12" customHeight="1">
      <c r="A14" s="5" t="s">
        <v>440</v>
      </c>
    </row>
    <row r="15" spans="1:99" s="3" customFormat="1" ht="11.25" customHeight="1">
      <c r="A15" s="298" t="s">
        <v>441</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row>
    <row r="16" spans="1:99" s="3" customFormat="1" ht="11.25" customHeigh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row>
    <row r="17" s="3" customFormat="1" ht="11.25" customHeight="1"/>
    <row r="18" s="3" customFormat="1" ht="11.25" customHeight="1"/>
    <row r="19" s="3" customFormat="1" ht="11.25" customHeight="1"/>
    <row r="20" s="3" customFormat="1" ht="11.25" customHeight="1"/>
    <row r="21" s="3" customFormat="1" ht="11.25" customHeight="1"/>
    <row r="22" s="3" customFormat="1" ht="11.25" customHeight="1"/>
    <row r="23" s="3" customFormat="1" ht="11.25" customHeight="1"/>
    <row r="24" s="1" customFormat="1" ht="12.75"/>
    <row r="25" s="1" customFormat="1" ht="12.75"/>
    <row r="26" s="1" customFormat="1" ht="12.75"/>
    <row r="27" s="1" customFormat="1" ht="12.75"/>
    <row r="28" s="1" customFormat="1" ht="12.75"/>
    <row r="29" s="1" customFormat="1" ht="12.75"/>
    <row r="30" s="1" customFormat="1" ht="12.75"/>
    <row r="31" s="1" customFormat="1" ht="12.75"/>
  </sheetData>
  <sheetProtection selectLockedCells="1" selectUnlockedCells="1"/>
  <mergeCells count="5">
    <mergeCell ref="A2:CU3"/>
    <mergeCell ref="A4:CU4"/>
    <mergeCell ref="A5:CU9"/>
    <mergeCell ref="A10:CU11"/>
    <mergeCell ref="A15:CU16"/>
  </mergeCells>
  <printOptions/>
  <pageMargins left="0.39375" right="0.39375" top="0.7875000000000001" bottom="0.39375" header="0.27569444444444446" footer="0.5118110236220472"/>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dimension ref="A1:I39"/>
  <sheetViews>
    <sheetView view="pageBreakPreview" zoomScaleNormal="77" zoomScaleSheetLayoutView="100" zoomScalePageLayoutView="0" workbookViewId="0" topLeftCell="A19">
      <selection activeCell="B6" sqref="B6"/>
    </sheetView>
  </sheetViews>
  <sheetFormatPr defaultColWidth="13.00390625" defaultRowHeight="12.75"/>
  <cols>
    <col min="1" max="1" width="13.00390625" style="0" customWidth="1"/>
    <col min="2" max="2" width="45.25390625" style="86" customWidth="1"/>
  </cols>
  <sheetData>
    <row r="1" ht="18">
      <c r="A1" s="87"/>
    </row>
    <row r="2" spans="1:6" ht="14.25">
      <c r="A2" s="88" t="s">
        <v>443</v>
      </c>
      <c r="B2" s="89" t="s">
        <v>27</v>
      </c>
      <c r="C2" s="88" t="s">
        <v>444</v>
      </c>
      <c r="D2" s="88" t="s">
        <v>337</v>
      </c>
      <c r="E2" s="88" t="s">
        <v>338</v>
      </c>
      <c r="F2" s="90" t="s">
        <v>31</v>
      </c>
    </row>
    <row r="3" spans="1:9" ht="18">
      <c r="A3" s="91"/>
      <c r="B3" s="92"/>
      <c r="C3" s="93"/>
      <c r="D3" s="93"/>
      <c r="E3" s="88"/>
      <c r="F3" s="88" t="s">
        <v>445</v>
      </c>
      <c r="G3" s="88" t="s">
        <v>446</v>
      </c>
      <c r="H3" s="88" t="s">
        <v>447</v>
      </c>
      <c r="I3" s="90" t="s">
        <v>448</v>
      </c>
    </row>
    <row r="4" spans="1:9" ht="14.25">
      <c r="A4" s="88">
        <v>1</v>
      </c>
      <c r="B4" s="89">
        <v>2</v>
      </c>
      <c r="C4" s="88">
        <v>3</v>
      </c>
      <c r="D4" s="88">
        <v>4</v>
      </c>
      <c r="E4" s="88" t="s">
        <v>342</v>
      </c>
      <c r="F4" s="88">
        <v>5</v>
      </c>
      <c r="G4" s="88">
        <v>6</v>
      </c>
      <c r="H4" s="88">
        <v>7</v>
      </c>
      <c r="I4" s="90">
        <v>8</v>
      </c>
    </row>
    <row r="5" spans="1:9" ht="30">
      <c r="A5" s="88">
        <v>1</v>
      </c>
      <c r="B5" s="94" t="s">
        <v>449</v>
      </c>
      <c r="C5" s="88">
        <v>26000</v>
      </c>
      <c r="D5" s="88" t="s">
        <v>450</v>
      </c>
      <c r="E5" s="95"/>
      <c r="F5" s="95"/>
      <c r="G5" s="95"/>
      <c r="H5" s="95"/>
      <c r="I5" s="96"/>
    </row>
    <row r="6" spans="1:9" ht="194.25">
      <c r="A6" s="97">
        <v>43831</v>
      </c>
      <c r="B6" s="98" t="s">
        <v>451</v>
      </c>
      <c r="C6" s="88">
        <v>26100</v>
      </c>
      <c r="D6" s="88" t="s">
        <v>450</v>
      </c>
      <c r="E6" s="95"/>
      <c r="F6" s="95"/>
      <c r="G6" s="95"/>
      <c r="H6" s="95"/>
      <c r="I6" s="96"/>
    </row>
    <row r="7" spans="1:9" ht="14.25">
      <c r="A7" s="88"/>
      <c r="B7" s="98"/>
      <c r="C7" s="88"/>
      <c r="D7" s="88"/>
      <c r="E7" s="95"/>
      <c r="F7" s="95"/>
      <c r="G7" s="95"/>
      <c r="H7" s="95"/>
      <c r="I7" s="96"/>
    </row>
    <row r="8" spans="1:9" ht="14.25">
      <c r="A8" s="88">
        <v>1</v>
      </c>
      <c r="B8" s="89">
        <v>2</v>
      </c>
      <c r="C8" s="88">
        <v>3</v>
      </c>
      <c r="D8" s="88">
        <v>4</v>
      </c>
      <c r="E8" s="88" t="s">
        <v>342</v>
      </c>
      <c r="F8" s="88">
        <v>5</v>
      </c>
      <c r="G8" s="88">
        <v>6</v>
      </c>
      <c r="H8" s="88">
        <v>7</v>
      </c>
      <c r="I8" s="90">
        <v>8</v>
      </c>
    </row>
    <row r="9" spans="1:9" ht="75">
      <c r="A9" s="97">
        <v>43862</v>
      </c>
      <c r="B9" s="99" t="s">
        <v>452</v>
      </c>
      <c r="C9" s="88">
        <v>26200</v>
      </c>
      <c r="D9" s="88" t="s">
        <v>450</v>
      </c>
      <c r="E9" s="95"/>
      <c r="F9" s="95"/>
      <c r="G9" s="95"/>
      <c r="H9" s="95"/>
      <c r="I9" s="96"/>
    </row>
    <row r="10" spans="1:9" ht="60">
      <c r="A10" s="97">
        <v>43891</v>
      </c>
      <c r="B10" s="99" t="s">
        <v>453</v>
      </c>
      <c r="C10" s="88">
        <v>26300</v>
      </c>
      <c r="D10" s="88" t="s">
        <v>450</v>
      </c>
      <c r="E10" s="95"/>
      <c r="F10" s="95"/>
      <c r="G10" s="95"/>
      <c r="H10" s="95"/>
      <c r="I10" s="96"/>
    </row>
    <row r="11" spans="1:9" ht="42.75">
      <c r="A11" s="97">
        <v>36951</v>
      </c>
      <c r="B11" s="98" t="s">
        <v>454</v>
      </c>
      <c r="C11" s="88">
        <v>26310</v>
      </c>
      <c r="D11" s="88" t="s">
        <v>450</v>
      </c>
      <c r="E11" s="88" t="s">
        <v>450</v>
      </c>
      <c r="F11" s="95"/>
      <c r="G11" s="95"/>
      <c r="H11" s="95"/>
      <c r="I11" s="96"/>
    </row>
    <row r="12" spans="1:9" ht="15">
      <c r="A12" s="88"/>
      <c r="B12" s="94" t="s">
        <v>455</v>
      </c>
      <c r="C12" s="88" t="s">
        <v>359</v>
      </c>
      <c r="D12" s="88"/>
      <c r="E12" s="95"/>
      <c r="F12" s="95"/>
      <c r="G12" s="95"/>
      <c r="H12" s="95"/>
      <c r="I12" s="96"/>
    </row>
    <row r="13" spans="1:9" ht="14.25">
      <c r="A13" s="88"/>
      <c r="B13" s="98"/>
      <c r="C13" s="88"/>
      <c r="D13" s="88"/>
      <c r="E13" s="95"/>
      <c r="F13" s="95"/>
      <c r="G13" s="95"/>
      <c r="H13" s="95"/>
      <c r="I13" s="96"/>
    </row>
    <row r="14" spans="1:9" ht="30">
      <c r="A14" s="97">
        <v>37316</v>
      </c>
      <c r="B14" s="94" t="s">
        <v>456</v>
      </c>
      <c r="C14" s="88">
        <v>26320</v>
      </c>
      <c r="D14" s="88" t="s">
        <v>450</v>
      </c>
      <c r="E14" s="88" t="s">
        <v>450</v>
      </c>
      <c r="F14" s="95"/>
      <c r="G14" s="95"/>
      <c r="H14" s="95"/>
      <c r="I14" s="96"/>
    </row>
    <row r="15" spans="1:9" ht="75">
      <c r="A15" s="97">
        <v>43922</v>
      </c>
      <c r="B15" s="99" t="s">
        <v>457</v>
      </c>
      <c r="C15" s="88">
        <v>26400</v>
      </c>
      <c r="D15" s="88" t="s">
        <v>450</v>
      </c>
      <c r="E15" s="95"/>
      <c r="F15" s="95"/>
      <c r="G15" s="95"/>
      <c r="H15" s="95"/>
      <c r="I15" s="96"/>
    </row>
    <row r="16" spans="1:9" ht="14.25">
      <c r="A16" s="88">
        <v>1</v>
      </c>
      <c r="B16" s="89">
        <v>2</v>
      </c>
      <c r="C16" s="88">
        <v>3</v>
      </c>
      <c r="D16" s="88">
        <v>4</v>
      </c>
      <c r="E16" s="88" t="s">
        <v>342</v>
      </c>
      <c r="F16" s="88">
        <v>5</v>
      </c>
      <c r="G16" s="88">
        <v>6</v>
      </c>
      <c r="H16" s="88">
        <v>7</v>
      </c>
      <c r="I16" s="90">
        <v>8</v>
      </c>
    </row>
    <row r="17" spans="1:9" ht="57">
      <c r="A17" s="97">
        <v>36982</v>
      </c>
      <c r="B17" s="98" t="s">
        <v>458</v>
      </c>
      <c r="C17" s="88">
        <v>26410</v>
      </c>
      <c r="D17" s="88" t="s">
        <v>450</v>
      </c>
      <c r="E17" s="95"/>
      <c r="F17" s="95"/>
      <c r="G17" s="95"/>
      <c r="H17" s="95"/>
      <c r="I17" s="96"/>
    </row>
    <row r="18" spans="1:9" ht="42.75">
      <c r="A18" s="88" t="s">
        <v>369</v>
      </c>
      <c r="B18" s="100" t="s">
        <v>459</v>
      </c>
      <c r="C18" s="88">
        <v>26411</v>
      </c>
      <c r="D18" s="88" t="s">
        <v>450</v>
      </c>
      <c r="E18" s="95"/>
      <c r="F18" s="95"/>
      <c r="G18" s="95"/>
      <c r="H18" s="95"/>
      <c r="I18" s="96"/>
    </row>
    <row r="19" spans="1:9" ht="30">
      <c r="A19" s="88" t="s">
        <v>371</v>
      </c>
      <c r="B19" s="99" t="s">
        <v>460</v>
      </c>
      <c r="C19" s="88">
        <v>26412</v>
      </c>
      <c r="D19" s="88" t="s">
        <v>450</v>
      </c>
      <c r="E19" s="95"/>
      <c r="F19" s="95"/>
      <c r="G19" s="95"/>
      <c r="H19" s="95"/>
      <c r="I19" s="96"/>
    </row>
    <row r="20" spans="1:9" ht="60">
      <c r="A20" s="88" t="s">
        <v>374</v>
      </c>
      <c r="B20" s="94" t="s">
        <v>375</v>
      </c>
      <c r="C20" s="88">
        <v>26420</v>
      </c>
      <c r="D20" s="88" t="s">
        <v>450</v>
      </c>
      <c r="E20" s="95"/>
      <c r="F20" s="95"/>
      <c r="G20" s="95"/>
      <c r="H20" s="95"/>
      <c r="I20" s="96"/>
    </row>
    <row r="21" spans="1:9" ht="42.75">
      <c r="A21" s="88" t="s">
        <v>461</v>
      </c>
      <c r="B21" s="100" t="s">
        <v>459</v>
      </c>
      <c r="C21" s="88">
        <v>26421</v>
      </c>
      <c r="D21" s="88" t="s">
        <v>450</v>
      </c>
      <c r="E21" s="95"/>
      <c r="F21" s="95"/>
      <c r="G21" s="95"/>
      <c r="H21" s="95"/>
      <c r="I21" s="96"/>
    </row>
    <row r="22" spans="1:9" ht="15">
      <c r="A22" s="88"/>
      <c r="B22" s="94" t="s">
        <v>455</v>
      </c>
      <c r="C22" s="88" t="s">
        <v>379</v>
      </c>
      <c r="D22" s="88" t="s">
        <v>450</v>
      </c>
      <c r="E22" s="95"/>
      <c r="F22" s="95"/>
      <c r="G22" s="95"/>
      <c r="H22" s="95"/>
      <c r="I22" s="96"/>
    </row>
    <row r="23" spans="1:9" ht="30">
      <c r="A23" s="88" t="s">
        <v>380</v>
      </c>
      <c r="B23" s="99" t="s">
        <v>460</v>
      </c>
      <c r="C23" s="88">
        <v>26422</v>
      </c>
      <c r="D23" s="88" t="s">
        <v>450</v>
      </c>
      <c r="E23" s="95"/>
      <c r="F23" s="95"/>
      <c r="G23" s="95"/>
      <c r="H23" s="95"/>
      <c r="I23" s="96"/>
    </row>
    <row r="24" spans="1:9" ht="30">
      <c r="A24" s="88" t="s">
        <v>382</v>
      </c>
      <c r="B24" s="94" t="s">
        <v>462</v>
      </c>
      <c r="C24" s="88">
        <v>26430</v>
      </c>
      <c r="D24" s="88" t="s">
        <v>450</v>
      </c>
      <c r="E24" s="95"/>
      <c r="F24" s="95"/>
      <c r="G24" s="95"/>
      <c r="H24" s="95"/>
      <c r="I24" s="96"/>
    </row>
    <row r="25" spans="1:9" ht="14.25">
      <c r="A25" s="88">
        <v>1</v>
      </c>
      <c r="B25" s="89">
        <v>2</v>
      </c>
      <c r="C25" s="88">
        <v>3</v>
      </c>
      <c r="D25" s="88">
        <v>4</v>
      </c>
      <c r="E25" s="88" t="s">
        <v>342</v>
      </c>
      <c r="F25" s="88">
        <v>5</v>
      </c>
      <c r="G25" s="88">
        <v>6</v>
      </c>
      <c r="H25" s="88">
        <v>7</v>
      </c>
      <c r="I25" s="90">
        <v>8</v>
      </c>
    </row>
    <row r="26" spans="1:9" ht="15">
      <c r="A26" s="88"/>
      <c r="B26" s="94" t="s">
        <v>455</v>
      </c>
      <c r="C26" s="88" t="s">
        <v>385</v>
      </c>
      <c r="D26" s="88" t="s">
        <v>450</v>
      </c>
      <c r="E26" s="95"/>
      <c r="F26" s="95"/>
      <c r="G26" s="95"/>
      <c r="H26" s="95"/>
      <c r="I26" s="96"/>
    </row>
    <row r="27" spans="1:9" ht="28.5">
      <c r="A27" s="88" t="s">
        <v>386</v>
      </c>
      <c r="B27" s="98" t="s">
        <v>387</v>
      </c>
      <c r="C27" s="88">
        <v>26440</v>
      </c>
      <c r="D27" s="88" t="s">
        <v>450</v>
      </c>
      <c r="E27" s="95"/>
      <c r="F27" s="95"/>
      <c r="G27" s="95"/>
      <c r="H27" s="95"/>
      <c r="I27" s="96"/>
    </row>
    <row r="28" spans="1:9" ht="42.75">
      <c r="A28" s="88" t="s">
        <v>389</v>
      </c>
      <c r="B28" s="100" t="s">
        <v>459</v>
      </c>
      <c r="C28" s="88">
        <v>26441</v>
      </c>
      <c r="D28" s="88" t="s">
        <v>450</v>
      </c>
      <c r="E28" s="95"/>
      <c r="F28" s="95"/>
      <c r="G28" s="95"/>
      <c r="H28" s="95"/>
      <c r="I28" s="96"/>
    </row>
    <row r="29" spans="1:9" ht="30">
      <c r="A29" s="88" t="s">
        <v>391</v>
      </c>
      <c r="B29" s="99" t="s">
        <v>460</v>
      </c>
      <c r="C29" s="88">
        <v>26442</v>
      </c>
      <c r="D29" s="88" t="s">
        <v>450</v>
      </c>
      <c r="E29" s="95"/>
      <c r="F29" s="95"/>
      <c r="G29" s="95"/>
      <c r="H29" s="95"/>
      <c r="I29" s="96"/>
    </row>
    <row r="30" spans="1:9" ht="28.5">
      <c r="A30" s="88" t="s">
        <v>393</v>
      </c>
      <c r="B30" s="98" t="s">
        <v>394</v>
      </c>
      <c r="C30" s="88">
        <v>26450</v>
      </c>
      <c r="D30" s="88" t="s">
        <v>450</v>
      </c>
      <c r="E30" s="95"/>
      <c r="F30" s="95"/>
      <c r="G30" s="95"/>
      <c r="H30" s="95"/>
      <c r="I30" s="96"/>
    </row>
    <row r="31" spans="1:9" ht="42.75">
      <c r="A31" s="88" t="s">
        <v>396</v>
      </c>
      <c r="B31" s="100" t="s">
        <v>459</v>
      </c>
      <c r="C31" s="88">
        <v>26451</v>
      </c>
      <c r="D31" s="88" t="s">
        <v>450</v>
      </c>
      <c r="E31" s="95"/>
      <c r="F31" s="95"/>
      <c r="G31" s="95"/>
      <c r="H31" s="95"/>
      <c r="I31" s="96"/>
    </row>
    <row r="32" spans="1:9" ht="15">
      <c r="A32" s="88"/>
      <c r="B32" s="94" t="s">
        <v>455</v>
      </c>
      <c r="C32" s="88" t="s">
        <v>398</v>
      </c>
      <c r="D32" s="88" t="s">
        <v>450</v>
      </c>
      <c r="E32" s="95"/>
      <c r="F32" s="95"/>
      <c r="G32" s="95"/>
      <c r="H32" s="95"/>
      <c r="I32" s="96"/>
    </row>
    <row r="33" spans="1:9" ht="30">
      <c r="A33" s="88" t="s">
        <v>399</v>
      </c>
      <c r="B33" s="94" t="s">
        <v>361</v>
      </c>
      <c r="C33" s="88">
        <v>26452</v>
      </c>
      <c r="D33" s="88" t="s">
        <v>450</v>
      </c>
      <c r="E33" s="95"/>
      <c r="F33" s="95"/>
      <c r="G33" s="95"/>
      <c r="H33" s="95"/>
      <c r="I33" s="96"/>
    </row>
    <row r="34" spans="1:9" ht="75">
      <c r="A34" s="88" t="s">
        <v>401</v>
      </c>
      <c r="B34" s="99" t="s">
        <v>463</v>
      </c>
      <c r="C34" s="88">
        <v>26500</v>
      </c>
      <c r="D34" s="88" t="s">
        <v>450</v>
      </c>
      <c r="E34" s="95"/>
      <c r="F34" s="95"/>
      <c r="G34" s="95"/>
      <c r="H34" s="95"/>
      <c r="I34" s="96"/>
    </row>
    <row r="35" spans="1:9" ht="14.25">
      <c r="A35" s="95"/>
      <c r="B35" s="89" t="s">
        <v>405</v>
      </c>
      <c r="C35" s="88">
        <v>26510</v>
      </c>
      <c r="D35" s="95"/>
      <c r="E35" s="95"/>
      <c r="F35" s="95"/>
      <c r="G35" s="95"/>
      <c r="H35" s="95"/>
      <c r="I35" s="96"/>
    </row>
    <row r="36" spans="1:9" ht="18">
      <c r="A36" s="91"/>
      <c r="B36" s="98"/>
      <c r="C36" s="91"/>
      <c r="D36" s="93"/>
      <c r="E36" s="93"/>
      <c r="F36" s="93"/>
      <c r="G36" s="93"/>
      <c r="H36" s="93"/>
      <c r="I36" s="101"/>
    </row>
    <row r="37" spans="1:9" ht="14.25">
      <c r="A37" s="88">
        <v>1</v>
      </c>
      <c r="B37" s="89">
        <v>2</v>
      </c>
      <c r="C37" s="88">
        <v>3</v>
      </c>
      <c r="D37" s="88">
        <v>4</v>
      </c>
      <c r="E37" s="88"/>
      <c r="F37" s="88">
        <v>5</v>
      </c>
      <c r="G37" s="88">
        <v>6</v>
      </c>
      <c r="H37" s="88">
        <v>7</v>
      </c>
      <c r="I37" s="90">
        <v>8</v>
      </c>
    </row>
    <row r="38" spans="1:9" ht="60">
      <c r="A38" s="88" t="s">
        <v>413</v>
      </c>
      <c r="B38" s="94" t="s">
        <v>464</v>
      </c>
      <c r="C38" s="88">
        <v>26600</v>
      </c>
      <c r="D38" s="88" t="s">
        <v>450</v>
      </c>
      <c r="E38" s="95"/>
      <c r="F38" s="95"/>
      <c r="G38" s="95"/>
      <c r="H38" s="95"/>
      <c r="I38" s="96"/>
    </row>
    <row r="39" spans="1:9" ht="14.25">
      <c r="A39" s="95"/>
      <c r="B39" s="89" t="s">
        <v>405</v>
      </c>
      <c r="C39" s="88">
        <v>26610</v>
      </c>
      <c r="D39" s="95"/>
      <c r="E39" s="95"/>
      <c r="F39" s="95"/>
      <c r="G39" s="95"/>
      <c r="H39" s="95"/>
      <c r="I39" s="96"/>
    </row>
  </sheetData>
  <sheetProtection selectLockedCells="1" selectUnlockedCells="1"/>
  <hyperlinks>
    <hyperlink ref="B5" location="P1117!A1" display="Выплаты на закупку товаров, работ, услуг, всего &lt;11&gt;"/>
    <hyperlink ref="B12" location="P1118!A1" display="из них &lt;10.1&gt;:"/>
    <hyperlink ref="B14" r:id="rId1" display="в соответствии с Федеральным законом N 223-ФЗ"/>
    <hyperlink ref="B18" r:id="rId2" display="в том числе:&#10;в соответствии с Федеральным законом № 44-ФЗ"/>
    <hyperlink ref="B20" r:id="rId3" display="за счет субсидий, предоставляемых в соответствии с абзацем вторым пункта 1 статьи 78.1 Бюджетного кодекса Российской Федерации"/>
    <hyperlink ref="B21" r:id="rId4" display="в том числе:&#10;в соответствии с Федеральным законом № 44-ФЗ"/>
    <hyperlink ref="B22" location="P1118!A1" display="из них &lt;10.1&gt;:"/>
    <hyperlink ref="B24" location="P1121!A1" display="за счет субсидий, предоставляемых на осуществление капитальных вложений &lt;15&gt;"/>
    <hyperlink ref="B26" location="P1118!A1" display="из них &lt;10.1&gt;:"/>
    <hyperlink ref="B28" r:id="rId5" display="в том числе:&#10;в соответствии с Федеральным законом № 44-ФЗ"/>
    <hyperlink ref="B31" r:id="rId6" display="в том числе:&#10;в соответствии с Федеральным законом № 44-ФЗ"/>
    <hyperlink ref="B32" location="P1118!A1" display="из них &lt;10.1&gt;:"/>
    <hyperlink ref="B33" r:id="rId7" display="в соответствии с Федеральным законом № 223-ФЗ"/>
    <hyperlink ref="B38" r:id="rId8" display="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
  </hyperlinks>
  <printOptions/>
  <pageMargins left="0.7875" right="0.7875" top="1.0527777777777778" bottom="1.0527777777777778" header="0.7875" footer="0.7875"/>
  <pageSetup horizontalDpi="300" verticalDpi="300" orientation="portrait" paperSize="9" r:id="rId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Филимонцева Марина Александровна</dc:creator>
  <cp:keywords/>
  <dc:description/>
  <cp:lastModifiedBy>kostireva</cp:lastModifiedBy>
  <cp:lastPrinted>2021-12-07T10:18:30Z</cp:lastPrinted>
  <dcterms:created xsi:type="dcterms:W3CDTF">2021-12-07T04:56:54Z</dcterms:created>
  <dcterms:modified xsi:type="dcterms:W3CDTF">2021-12-15T11:33:53Z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