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Лист8" sheetId="1" state="hidden" r:id="rId1"/>
    <sheet name="Обоснования по доходам" sheetId="2" r:id="rId2"/>
    <sheet name="Обоснования по расходам" sheetId="3" r:id="rId3"/>
    <sheet name="Лист6" sheetId="4" state="hidden" r:id="rId4"/>
  </sheets>
  <definedNames>
    <definedName name="Excel_BuiltIn_Print_Area" localSheetId="1">'Обоснования по доходам'!$A$1:$L$238</definedName>
    <definedName name="Excel_BuiltIn_Print_Area" localSheetId="2">'Обоснования по расходам'!$A$2:$N$693</definedName>
    <definedName name="_xlnm.Print_Area" localSheetId="1">'Обоснования по доходам'!$A$1:$L$238</definedName>
    <definedName name="_xlnm.Print_Area" localSheetId="2">'Обоснования по расходам'!$A$1:$O$708</definedName>
  </definedNames>
  <calcPr fullCalcOnLoad="1"/>
</workbook>
</file>

<file path=xl/sharedStrings.xml><?xml version="1.0" encoding="utf-8"?>
<sst xmlns="http://schemas.openxmlformats.org/spreadsheetml/2006/main" count="2444" uniqueCount="516">
  <si>
    <t>Наименование показателя</t>
  </si>
  <si>
    <t>Код строки</t>
  </si>
  <si>
    <t>Сумма</t>
  </si>
  <si>
    <t>0001</t>
  </si>
  <si>
    <t>х</t>
  </si>
  <si>
    <t>0002</t>
  </si>
  <si>
    <t>в том числе:</t>
  </si>
  <si>
    <t>доходы от оказания услуг, выполнения работ, реализации готовой продукции за плату сверх установленного муниципального задания</t>
  </si>
  <si>
    <t>доходы, поступающие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</si>
  <si>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Год начала закупки</t>
  </si>
  <si>
    <t>Код по бюджетной классификации Российской Федерации</t>
  </si>
  <si>
    <t>4.1</t>
  </si>
  <si>
    <t>1.1.</t>
  </si>
  <si>
    <t>1.3.1</t>
  </si>
  <si>
    <t>26310.1</t>
  </si>
  <si>
    <t>1.3.2</t>
  </si>
  <si>
    <t>в соответствии с Федеральным законом № 223-ФЗ</t>
  </si>
  <si>
    <t>1.4.1.1.</t>
  </si>
  <si>
    <t>1.4.1.2.</t>
  </si>
  <si>
    <t>1.4.2.</t>
  </si>
  <si>
    <t>за счет субсидий, предоставляемых в соответствии с абзацем вторым пункта 1 статьи 78.1 Бюджетного кодекса Российской Федерации</t>
  </si>
  <si>
    <t>26421.1</t>
  </si>
  <si>
    <t>1.4.2.2.</t>
  </si>
  <si>
    <t>1.4.3.</t>
  </si>
  <si>
    <t>26430.1</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</si>
  <si>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</si>
  <si>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</si>
  <si>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</si>
  <si>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</si>
  <si>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</si>
  <si>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</si>
  <si>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</si>
  <si>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26451.1</t>
  </si>
  <si>
    <t>1.4.5.2.</t>
  </si>
  <si>
    <t>2.</t>
  </si>
  <si>
    <t>в том числе по году начала закупки:</t>
  </si>
  <si>
    <t>3.</t>
  </si>
  <si>
    <r>
      <rPr>
        <vertAlign val="superscript"/>
        <sz val="8"/>
        <rFont val="Times New Roman"/>
        <family val="1"/>
      </rP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</si>
  <si>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</si>
  <si>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</si>
  <si>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</si>
  <si>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</si>
  <si>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</si>
  <si>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</si>
  <si>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t>
    </r>
    <r>
      <rPr>
        <sz val="8"/>
        <color indexed="54"/>
        <rFont val="Times New Roman"/>
        <family val="1"/>
      </rPr>
      <t>отраженные по соответствующим строкам</t>
    </r>
    <r>
      <rPr>
        <sz val="8"/>
        <rFont val="Times New Roman"/>
        <family val="1"/>
      </rPr>
      <t xml:space="preserve"> Раздела 1 «Поступления и выплаты» Плана.</t>
    </r>
  </si>
  <si>
    <t>Расчеты (обоснования)</t>
  </si>
  <si>
    <t>к плану финансово-хозяйственной деятельности на 20___ год и плановый период 20___ и 20___ гг.</t>
  </si>
  <si>
    <t>(наименование муниципального учреждения)</t>
  </si>
  <si>
    <t>1. Обоснование (расчет) плановых показателей поступлений доходов по статье 120 «Доходы от собственности»</t>
  </si>
  <si>
    <t>Сумма, руб.</t>
  </si>
  <si>
    <t>На 20__ год (на текущий финансовый год)</t>
  </si>
  <si>
    <t>На 20__ год (на первый год планового периода)</t>
  </si>
  <si>
    <t>На 20__ год (на второй год планового периода)</t>
  </si>
  <si>
    <t>Задолженность по доходам (дебиторская задолженность по доходам) на начало года</t>
  </si>
  <si>
    <t>0100</t>
  </si>
  <si>
    <t>Полученные предварительные платежи (авансы) по контрактам (договорам) (кредиторская задолженность по доходам) на начало года</t>
  </si>
  <si>
    <t>0200</t>
  </si>
  <si>
    <t>Доходы от собственности, всего</t>
  </si>
  <si>
    <t>0300</t>
  </si>
  <si>
    <t>в том числе</t>
  </si>
  <si>
    <t>доходы, получаемые в виде арендной или иной платы за передачу в возмездное пользование государственного и муниципального имущества</t>
  </si>
  <si>
    <t>0310</t>
  </si>
  <si>
    <t>доходы в виде платы по соглашениям об установлении сервитута</t>
  </si>
  <si>
    <t>0320</t>
  </si>
  <si>
    <t>Задолженность по доходам (дебиторская задолженность по доходам) на конец года</t>
  </si>
  <si>
    <t>0400</t>
  </si>
  <si>
    <t>Полученные предварительные платежи (авансы) по контрактам (договорам) (кредиторская задолженность по доходам) на конец года</t>
  </si>
  <si>
    <t>0500</t>
  </si>
  <si>
    <t>Планируемые поступления доходов от собственности (с.0100-1.0200+с.0300-с.0400+с.0500)</t>
  </si>
  <si>
    <t>0600</t>
  </si>
  <si>
    <t>1.1 Расчет плановых поступлений в виде арендной или иной платы за передачу в возмездное пользование государственного и муниципального имущества</t>
  </si>
  <si>
    <t>Наименование объекта</t>
  </si>
  <si>
    <t>Плата (тариф) арендной платы за единицу площади (объект)</t>
  </si>
  <si>
    <t>Планируемый объем предоставления имущества в аренду (в натуральных показателях)</t>
  </si>
  <si>
    <t>Объем планируемых поступлений</t>
  </si>
  <si>
    <t>Недвижимое имущество, всего</t>
  </si>
  <si>
    <t>0101</t>
  </si>
  <si>
    <t>0102</t>
  </si>
  <si>
    <t>0103</t>
  </si>
  <si>
    <t>Движимое имущество, всего</t>
  </si>
  <si>
    <t>0201</t>
  </si>
  <si>
    <t>0202</t>
  </si>
  <si>
    <t>0203</t>
  </si>
  <si>
    <t>Итого</t>
  </si>
  <si>
    <t>1.2 Расчет доходов в виде платы по соглашениям об установлении сервитута</t>
  </si>
  <si>
    <t>Планируемый объем имущества предоставленного в пользование по соглашению 
о сервитуте  (в натуральных показателях)</t>
  </si>
  <si>
    <t>2. Обоснование (расчет) плановых показателей поступлений доходов по статье 130 «Доходы от оказания платных услуг, компенсаций затрат»</t>
  </si>
  <si>
    <t>Доходы от оказания услуг, выполнения работ, компенсация затрат учреждения всего</t>
  </si>
  <si>
    <t>субсидии на финансовое обеспечение выполнения муниципального задания за счет средств бюджета</t>
  </si>
  <si>
    <t>доходы от оказания услуг, выполнения работ, в рамках установленного муниципального задания</t>
  </si>
  <si>
    <t>0330</t>
  </si>
  <si>
    <t>0340</t>
  </si>
  <si>
    <t>прочие поступления от компенсации затрат</t>
  </si>
  <si>
    <t>0350</t>
  </si>
  <si>
    <t>Планируемые поступления доходов от оказания платных услуг, компенсации затрат (с.0100-1.0200+с.0300-с.0400+с.0500)</t>
  </si>
  <si>
    <t>2.1 Расчет плановых поступлений  от оказания услуг, выполнения работ, в рамках установленного муниципального задания</t>
  </si>
  <si>
    <t>Наименование услуги (работы)</t>
  </si>
  <si>
    <t>Плата (тариф) за единицу услуги (работы)</t>
  </si>
  <si>
    <t>Планируемый объем оказания услуг (работ)</t>
  </si>
  <si>
    <t>0003</t>
  </si>
  <si>
    <t>2.1.1 Справочно: сведения о нормативных правовых актах, устанавливающих размер платы (тарифа) и (или) порядок ее (его) расчета</t>
  </si>
  <si>
    <t>Вид</t>
  </si>
  <si>
    <t>Номер</t>
  </si>
  <si>
    <t>Наименование</t>
  </si>
  <si>
    <t>2.2 Расчет плановых поступлений от оказания услуг, выполнения работ, реализации готовой продукции за плату сверх установленного муниципального задания</t>
  </si>
  <si>
    <t>2.2.1 Справочно: сведения о нормативных правовых актах, устанавливающих размер платы (тарифа) и (или) порядок ее (его) расчета</t>
  </si>
  <si>
    <t>2.3 Расчет плановых поступлений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</si>
  <si>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Плата (тариф) за единицу (объект)</t>
  </si>
  <si>
    <t>Планируемый объем объектов, предоставляемых в пользование</t>
  </si>
  <si>
    <t>Поступления в порядке возмещения расходов, понесенных в связи с эксплуатацией имущества, находящегося в оперативном управлении бюджетных и автономных учреждений, всего</t>
  </si>
  <si>
    <t>0104</t>
  </si>
  <si>
    <t>2.4 Расчет плановых поступлений от прочих поступлений от компенсации затрат</t>
  </si>
  <si>
    <t>3. Обоснование (расчет) плановых показателей поступлений доходов по статье 140 «Штрафы, пени, неустойки, возмещения ущерба»</t>
  </si>
  <si>
    <t>Задолженность  контрагентов по доходам (дебиторская задолженность по доходам) на начало года</t>
  </si>
  <si>
    <t xml:space="preserve"> Излишне  полученные (взысканные)  пени, штрафы, суммы возмещения ущерба
(кредиторская задолженность по доходам) на начало года</t>
  </si>
  <si>
    <t>Доходы от штрафов, пеней, иных сумм принудительного изъятия</t>
  </si>
  <si>
    <t>Задолженность контрагентов по доходам (дебиторская задолженность по доходам) на конец года</t>
  </si>
  <si>
    <t>Излишне  полученные (взысканные)  пени, штрафы, суммы возмещения ущерба
(кредиторская задолженность по доходам) на конец  года</t>
  </si>
  <si>
    <t>Планируемые поступления доходов от штрафов, пеней, иных сумм принудительного изъятия
(с. 0300 + с.0100 - с.0200 - с. 0400 + с. 0500)</t>
  </si>
  <si>
    <t>на 20_ год (на текущий финансовый год)</t>
  </si>
  <si>
    <t>на 20_ год (на первый год планового периода)</t>
  </si>
  <si>
    <t>на 20_ год (на второй год планового периода)</t>
  </si>
  <si>
    <t>средняя сумма одного возмещения</t>
  </si>
  <si>
    <t>прогнозируемое количество случаев поступления возмещения ущерба, ед.</t>
  </si>
  <si>
    <t>сумма, руб.</t>
  </si>
  <si>
    <t>Неустойка (пени) в случаях ненадлежащего исполнения поставщиком (подрядчиком, исполнителем) обязательств, предусмотренных договором (контрактом, в том числе в случае просрочки исполнения обязательств, предусмотренных договором</t>
  </si>
  <si>
    <t>Удержание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РФ</t>
  </si>
  <si>
    <t>Пени, штрафы за нарушение долговых обязательств</t>
  </si>
  <si>
    <t>0301</t>
  </si>
  <si>
    <t>0302</t>
  </si>
  <si>
    <t>Возмещение ущерба при возникновении страховых случаев</t>
  </si>
  <si>
    <t>0401</t>
  </si>
  <si>
    <t>0402</t>
  </si>
  <si>
    <t>Возмещение ущерба имуществу (за исключением страховых случаев)</t>
  </si>
  <si>
    <t>0501</t>
  </si>
  <si>
    <t>0502</t>
  </si>
  <si>
    <t>Прочие поступления в виде принудительного изъятия</t>
  </si>
  <si>
    <t>0601</t>
  </si>
  <si>
    <t>0602</t>
  </si>
  <si>
    <t>4. Обоснование (расчет) плановых показателей поступлений по статье 150 «Безвозмездные денежные поступления»</t>
  </si>
  <si>
    <t>Кредиторская задолженность по доходам от безвозмездных денежных поступлений на начало года</t>
  </si>
  <si>
    <t>Доходы от безвозмездных денежных поступлений</t>
  </si>
  <si>
    <t>Кредиторская задолженность по доходам от безвозмездных денежных поступлений на конец года</t>
  </si>
  <si>
    <t>Планируемые поступления доходов от безвозмездных денежных поступлений
(с. 0300 + с.0100 - с.0200 - с. 0400 + с. 0500)</t>
  </si>
  <si>
    <t>количество договоров</t>
  </si>
  <si>
    <t>цена</t>
  </si>
  <si>
    <t>Субсидии на иные цели</t>
  </si>
  <si>
    <t>Субсидии на осуществление капитальных вложений</t>
  </si>
  <si>
    <t>Гранты, в т.ч.</t>
  </si>
  <si>
    <t>-в форме субсидий</t>
  </si>
  <si>
    <t>- гранты, предоставляемые юридическими и физическими лицами (за исключением грантов в форме субсидий, предоставляемых из федерального бюджета, бюджетов субъектов Российской Федерации и местных бюджетов)</t>
  </si>
  <si>
    <t>Пожертвования, в т.ч.</t>
  </si>
  <si>
    <t>-от физических лиц</t>
  </si>
  <si>
    <t>-от юридических лиц</t>
  </si>
  <si>
    <t>Прочие безвозмездные поступления, в т.ч.</t>
  </si>
  <si>
    <t>5. Обоснование (расчет) плановых показателей поступлений по прочим доходам</t>
  </si>
  <si>
    <t xml:space="preserve">Кредиторская задолженность по прочим доходам </t>
  </si>
  <si>
    <t xml:space="preserve">Прочие доходы </t>
  </si>
  <si>
    <t>Кредиторская задолженность по прочим доходам</t>
  </si>
  <si>
    <t>Планируемые поступления прочих доходов 
(с. 0300 + с.0100 - с.0200 - с. 0400 + с. 0500)</t>
  </si>
  <si>
    <t>Возврат уплаченных налогов с доходов, из них</t>
  </si>
  <si>
    <t>6. Обоснование (расчет) плановых показателей поступлений по доходам от операций с активами</t>
  </si>
  <si>
    <t>Кредиторская задолженность по доходам от операций с активами на начало года</t>
  </si>
  <si>
    <t>Доходы от операций с активами</t>
  </si>
  <si>
    <t>Кредиторская задолженность по доходам от операций с активами на конец года</t>
  </si>
  <si>
    <t>Планируемые поступления доходов от операций с активами
(с. 0300 + с.0100 - с.0200 - с. 0400 + с. 0500)</t>
  </si>
  <si>
    <t>Единица измерения</t>
  </si>
  <si>
    <t>цена, руб/ед.</t>
  </si>
  <si>
    <t>кол-во</t>
  </si>
  <si>
    <t>сумма</t>
  </si>
  <si>
    <t>Поступления от реализации металлолома</t>
  </si>
  <si>
    <t>Поступления от реализации макулатуры</t>
  </si>
  <si>
    <t>Поступления от реализации прочего утиля, ветоши</t>
  </si>
  <si>
    <t>Прочее неиспользуемое имущество</t>
  </si>
  <si>
    <t>7. Обоснование (расчет) плановых показателей по прочим поступлениям</t>
  </si>
  <si>
    <t>Увеличение остатков денежных средств за счет возврата дебиторской задолженности прошлых лет,  в т.ч.</t>
  </si>
  <si>
    <t>Увеличение остатков денежных средств за счет возврата залоговых платежей, задатков, в т.ч.</t>
  </si>
  <si>
    <t>Прочие поступления, в т.ч.</t>
  </si>
  <si>
    <t>    8.Обоснование (расчеты) по расходам на оплату труда по КВР 111 "Фонд оплаты труда"</t>
  </si>
  <si>
    <t>    Источник финансового обеспечения КФО ___</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</si>
  <si>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</si>
  <si>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</si>
  <si>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</si>
  <si>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Расходы на выплату заработной платы, осуществляемые на основе договоров (контрактов) в соответствии с трудовым законодательством</t>
  </si>
  <si>
    <t>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 и прочие выплаты</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</si>
  <si>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</si>
  <si>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</si>
  <si>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Планируемые выплаты на оплату труда(с.0100-с.0200+с.0300-с.0400+с.0500)</t>
  </si>
  <si>
    <t>8.1 Расчет расходов на выплату заработной платы, осуществляемых на основе договоров (контрактов) в соответствии с трудовым законодательством</t>
  </si>
  <si>
    <t>На 20___ год (на текущий финансовый год)</t>
  </si>
  <si>
    <t>Категория должностей</t>
  </si>
  <si>
    <t>Установленная численность, ед.</t>
  </si>
  <si>
    <t>Среднемесячный размер оплаты труда на одного работника, руб.</t>
  </si>
  <si>
    <t>Фонд оплаты труда, руб. (гр. 3 × гр. 4)</t>
  </si>
  <si>
    <t>всего (гр.5+гр.6+гр.7+гр.8+гр.9)</t>
  </si>
  <si>
    <t>по должностному окладу</t>
  </si>
  <si>
    <t>по выплатам компенсационного характера</t>
  </si>
  <si>
    <t>по выплатам стимулирующего характера</t>
  </si>
  <si>
    <t>Ежемесячная надбавка к должностному окладу, %</t>
  </si>
  <si>
    <t>Районный коэффициент (гр.5+гр.6+гр.7+гр.8)*0,15</t>
  </si>
  <si>
    <t>АУП</t>
  </si>
  <si>
    <t>ППС</t>
  </si>
  <si>
    <t>МОП</t>
  </si>
  <si>
    <t>Итого (по КФСР или коду субсидии)</t>
  </si>
  <si>
    <t>9000</t>
  </si>
  <si>
    <t xml:space="preserve">ППС </t>
  </si>
  <si>
    <t>На 20___ год (на первый год планового периода)</t>
  </si>
  <si>
    <t>На 20___ год (на второй год планового периода)</t>
  </si>
  <si>
    <t>8.2 Расчет 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 и прочих выплат</t>
  </si>
  <si>
    <t>Наименование выплаты</t>
  </si>
  <si>
    <t>На  20__ год (на текущий финансовый год)</t>
  </si>
  <si>
    <t xml:space="preserve">  размер 
выплаты
на 1 человека
в год</t>
  </si>
  <si>
    <t>численность получателей выплаты, чел</t>
  </si>
  <si>
    <t xml:space="preserve">сумма </t>
  </si>
  <si>
    <t>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t>
  </si>
  <si>
    <t>Иные расходы, включаемые в фонд оплаты труда, в т.ч.</t>
  </si>
  <si>
    <t>6.2 Расчет 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 и прочих выплат</t>
  </si>
  <si>
    <t>На  2021 год
(на текущий финансовый год)</t>
  </si>
  <si>
    <t>На 2022 год (на первый год планового периода)</t>
  </si>
  <si>
    <t>На 2023 год (на второй год планового периода)</t>
  </si>
  <si>
    <t>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 («указная» категория работников)</t>
  </si>
  <si>
    <t>Иные расходы, включаемые в фонд оплаты труда («указная» категория работников), в т.ч.</t>
  </si>
  <si>
    <t>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 (прочая категория работников)</t>
  </si>
  <si>
    <t>Иные расходы, включаемые в фонд оплаты труда (прочая категория работников), в т.ч.</t>
  </si>
  <si>
    <t>    9. Обоснование (расчеты) по расходам на страховые взносы по КВР 119 "Взносы по обязательному социальному страхованию на выплаты по оплате труда работников и иные выплаты работникам учреждений"</t>
  </si>
  <si>
    <t>Источник финансового обеспечения КФО ___</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</si>
  <si>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</si>
  <si>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</si>
  <si>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Страховые взносы на обязательное социальное страхование</t>
  </si>
  <si>
    <t>Иные выплаты работникам</t>
  </si>
  <si>
    <t>Задолженность по обязательствам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</si>
  <si>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</si>
  <si>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Планируемые выплаты на страховые взносы на обязательное социальное страхование (с.0100-с.0200+с.0300+с.0301-с.0400+с.0500)</t>
  </si>
  <si>
    <t>9.1 Расчет взносов на обязательное социальное страхование</t>
  </si>
  <si>
    <t>№ п/п</t>
  </si>
  <si>
    <t>Размер базы для начисления страховых взносов, руб.</t>
  </si>
  <si>
    <t>Сумма взносов, руб.</t>
  </si>
  <si>
    <t>Страховые взносы на обязательное пенсионное страхование, всего</t>
  </si>
  <si>
    <t>в том числе: по ставке 22,0%</t>
  </si>
  <si>
    <t>0110</t>
  </si>
  <si>
    <t>1.2</t>
  </si>
  <si>
    <t>по ставке 10,0%</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</si>
  <si>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</si>
  <si>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</si>
  <si>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</si>
  <si>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</si>
  <si>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0131</t>
  </si>
  <si>
    <t>по тарифу*</t>
  </si>
  <si>
    <t>0132</t>
  </si>
  <si>
    <t>1.4</t>
  </si>
  <si>
    <t>с применением дополнительных тарифов страховых взносов на обязательное пенсионное страхование для отдельных категорий плательщиков</t>
  </si>
  <si>
    <t>0140</t>
  </si>
  <si>
    <t>1.4.1</t>
  </si>
  <si>
    <t>0141</t>
  </si>
  <si>
    <t>1.4.2</t>
  </si>
  <si>
    <t>0142</t>
  </si>
  <si>
    <t>2</t>
  </si>
  <si>
    <t>Страховые взносы на обязательное социальное страхование на случай временной нетрудоспособности и в связи с материнством, всего</t>
  </si>
  <si>
    <t>2.1</t>
  </si>
  <si>
    <t>в том числе: 
обязательное страхование на случай временной нетрудоспособности и в связи с материнством по тарифу 2,9%</t>
  </si>
  <si>
    <t>0210</t>
  </si>
  <si>
    <t>2.2</t>
  </si>
  <si>
    <t>с применением пониженных тарифов на обязательное социальное страхование на случай временной нетрудоспособности и в связи с материнством</t>
  </si>
  <si>
    <t>0220</t>
  </si>
  <si>
    <t>2.2.1</t>
  </si>
  <si>
    <t>0221</t>
  </si>
  <si>
    <t>3</t>
  </si>
  <si>
    <t>Страховые взносы на обязательное медицинское страхование, всего</t>
  </si>
  <si>
    <t>3.1</t>
  </si>
  <si>
    <t>в том числе: 
Страховые взносы на обязательное медицинское страхование по тарифу 5,1%</t>
  </si>
  <si>
    <t>3.2</t>
  </si>
  <si>
    <t>с применением пониженного тарифа на страховые взносы на обязательное медицинское страхование</t>
  </si>
  <si>
    <t>3.2.1</t>
  </si>
  <si>
    <t>0321</t>
  </si>
  <si>
    <t>4</t>
  </si>
  <si>
    <t>Страховые взносы на обязательное социальное страхование от несчастных случаев на производстве и профессиональных заболеваний, всего</t>
  </si>
  <si>
    <t>в том числе: 
обязательное социальное страхование от несчастных случаев на производстве и профессиональных заболеваний по тарифу 0,2%</t>
  </si>
  <si>
    <t>0410</t>
  </si>
  <si>
    <t>4.2</t>
  </si>
  <si>
    <t>обязательное социальное страхование от несчастных случаев на производстве и профессиональных заболеваний по тарифу *</t>
  </si>
  <si>
    <t>0420</t>
  </si>
  <si>
    <t>5</t>
  </si>
  <si>
    <t>Уточнение расчета по страховым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</si>
  <si>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</si>
  <si>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</si>
  <si>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</si>
  <si>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</si>
  <si>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</si>
  <si>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</si>
  <si>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5.3.</t>
  </si>
  <si>
    <t>остаток средств на лицевом счете на 01.01.20___, превышающий 30,2% от остатка средств на лицевом счете по КВР 111</t>
  </si>
  <si>
    <t>0530</t>
  </si>
  <si>
    <t>9.2 Расчет иных выплат работникам</t>
  </si>
  <si>
    <t>На  20__ год
(на текущий финансовый год)</t>
  </si>
  <si>
    <t>Иные выплаты работникам, в т.ч.</t>
  </si>
  <si>
    <t>    10. Обоснование (расчеты) по расходам на иные выплаты персоналу, за исключением фонда оплаты труда (КВР 112)</t>
  </si>
  <si>
    <t>Задолженность по полученным предварительным платежам (авансам) (дебиторская  задолженность) на начало года</t>
  </si>
  <si>
    <t>Иные выплаты персоналу, за исключением фонда оплаты труда</t>
  </si>
  <si>
    <t>Задолженность по полученным предварительным платежам (авансам) (дебиторская  задолженность) на конец года</t>
  </si>
  <si>
    <t>Планируемые иные выплаты персоналу, за исключением фонда оплаты труда (с.0100-с.0200+с.0300-с.0400+с.0500)</t>
  </si>
  <si>
    <t>10.1 Расчет выплат персоналу при направлении в служебные командировки</t>
  </si>
  <si>
    <t>Средний размер выплат на одного работника в день, руб.</t>
  </si>
  <si>
    <t>Количество работников, чел.</t>
  </si>
  <si>
    <t>Количество дней</t>
  </si>
  <si>
    <t>Среднее количество выплат в год</t>
  </si>
  <si>
    <t xml:space="preserve">Сумма, руб. </t>
  </si>
  <si>
    <t>Компенсация работникам расходов по проезду к месту командировки и обратно</t>
  </si>
  <si>
    <t>Компенсация работникам расходов по найму жилого помещения</t>
  </si>
  <si>
    <t>Выплата суточных при служебных командировках</t>
  </si>
  <si>
    <t>Сумма, руб. (гр. 3 × гр. 4 × гр. 5)</t>
  </si>
  <si>
    <t xml:space="preserve">10.2 Расчет иных выплат </t>
  </si>
  <si>
    <t>на 2023 год (на второй год планового периода)</t>
  </si>
  <si>
    <t>Численность работников</t>
  </si>
  <si>
    <t>Количество выплат в год на одного работника</t>
  </si>
  <si>
    <t>Размер выплаты (пособия) в месяц, руб.</t>
  </si>
  <si>
    <t>Компенсация за использование личного транспорта для служебных целей</t>
  </si>
  <si>
    <t>Возмещение расходов на прохождение медицинского осмотра</t>
  </si>
  <si>
    <t>Иные расходы на осуществление выплат персоналу, за исключением оплаты труда,  в т.ч.</t>
  </si>
  <si>
    <t>    11. Обоснование (расчеты) по расходам на иные выплаты, за исключением фонда оплаты труда учреждения, лицам, привлекаемым согласно законодательству для выполнения отдельных полномочий (КВР 113)</t>
  </si>
  <si>
    <t>    12. Обоснование (расчеты) по расходам на социальные и иные выплаты населению (КВР 321)</t>
  </si>
  <si>
    <t>Дебиторская  задолженность на начало года</t>
  </si>
  <si>
    <t>Расходы на социальные выплаты гражданам</t>
  </si>
  <si>
    <t>Дебиторская  задолженность на конец года</t>
  </si>
  <si>
    <t>Планируемые расходы на социальные выплаты гражданам (с.0100-с.0200+с.0300-с.0400+с.0500)</t>
  </si>
  <si>
    <t>Наименование расходов</t>
  </si>
  <si>
    <t>На 202__год (на текущий финансовый год)</t>
  </si>
  <si>
    <t>размер выплаты, руб. на 1 человека в год</t>
  </si>
  <si>
    <t>Количество выплат</t>
  </si>
  <si>
    <t>0004</t>
  </si>
  <si>
    <r>
      <rPr>
        <b/>
        <sz val="12"/>
        <rFont val="Times New Roman"/>
        <family val="1"/>
      </rPr>
      <t>    13. Обоснование (расчеты) по расходам на п</t>
    </r>
    <r>
      <rPr>
        <b/>
        <sz val="12"/>
        <rFont val="Times New Roman Cyr"/>
        <family val="1"/>
      </rPr>
      <t>риобретение товаров, работ, услуг в пользу граждан в целях их социального обеспечения</t>
    </r>
    <r>
      <rPr>
        <b/>
        <sz val="12"/>
        <rFont val="Times New Roman"/>
        <family val="1"/>
      </rPr>
      <t xml:space="preserve"> (КВР 323)</t>
    </r>
  </si>
  <si>
    <r>
      <rPr>
        <sz val="9"/>
        <rFont val="Times New Roman"/>
        <family val="1"/>
      </rPr>
      <t>Расходы на п</t>
    </r>
    <r>
      <rPr>
        <sz val="9"/>
        <rFont val="Times New Roman Cyr"/>
        <family val="1"/>
      </rPr>
      <t>риобретение товаров, работ, услуг в пользу граждан в целях их социального обеспечения</t>
    </r>
  </si>
  <si>
    <t>Планируемые расходы на приобретение товаров, работ, услуг в пользу граждан в целях их социального обеспечения (с.0100-с.0200+с.0300-с.0400+с.0500)</t>
  </si>
  <si>
    <t>   14. Обоснование (расчеты) по расходам на премирование физических лиц (КВР 350)</t>
  </si>
  <si>
    <t>Расходы на премирование физических лиц</t>
  </si>
  <si>
    <t>Планируемые расходы на предоставление премий и грантов (с.0100-с.0200+с.0300-с.0400+с.0500)</t>
  </si>
  <si>
    <t>Количество получателей</t>
  </si>
  <si>
    <t>Расходы на выплату премий за достижения в области культуры, искусства, образования, науки и техники, в иных областях</t>
  </si>
  <si>
    <t> </t>
  </si>
  <si>
    <t>Расходы на поощрительные выплаты спортсменам-победителям и призерам спортивных соревнований</t>
  </si>
  <si>
    <t>Расходы на предоставление грантов физическим лицам</t>
  </si>
  <si>
    <t>   15. Обоснование (расчеты) по расходам на уплату налога на имущество и земельного налога (КВР 851)</t>
  </si>
  <si>
    <t>Задолженность по уплате налога на имущество и земельного налога (кредиторская задолженность) на начало года</t>
  </si>
  <si>
    <t>Сумма излишне уплаченных налога на имущество и земельного налога (дебиторская задолженность) на начало года</t>
  </si>
  <si>
    <t xml:space="preserve">Расходы на уплату налога на имущество организаций и земельного налога </t>
  </si>
  <si>
    <t>Задолженность по уплате налога на имущество и земельного налога (кредиторская задолженность) на конец года</t>
  </si>
  <si>
    <t>Сумма излишне уплаченных налога на имущество и земельного налога (дебиторская задолженность) на конец года</t>
  </si>
  <si>
    <t>Планируемые выплаты по уплате налога на имущество организаций и земельного налога  (с. 0300 + с.0100 - с.0200 - с. 0400 + с. 0500)</t>
  </si>
  <si>
    <t>Налоговая база</t>
  </si>
  <si>
    <t>Налоговая ставка</t>
  </si>
  <si>
    <t>Земельный налог</t>
  </si>
  <si>
    <t>Налог на имущество</t>
  </si>
  <si>
    <t>   16. Обоснование (расчеты) по расходам на уплату иных налогов (КВР 852)</t>
  </si>
  <si>
    <t>Задолженность по уплате иных налогов (кредиторская задолженность) на начало года</t>
  </si>
  <si>
    <t>Сумма излишне уплаченных иных налогов (дебиторская задолженность) на начало года</t>
  </si>
  <si>
    <t>Расходы на уплату иных налогов</t>
  </si>
  <si>
    <t>Задолженность по уплате иных налогов (кредиторская задолженность) на конец года</t>
  </si>
  <si>
    <t>Сумма излишне уплаченных иных налогов (дебиторская задолженность) на конец года</t>
  </si>
  <si>
    <t>Планируемые выплаты по уплате иных налогов  (с. 0300 + с.0100 - с.0200 - с. 0400 + с. 0500)</t>
  </si>
  <si>
    <t>Транспортный налог</t>
  </si>
  <si>
    <t>Иные налоги, сборы, в т.ч.</t>
  </si>
  <si>
    <t>Государственная пошлина</t>
  </si>
  <si>
    <t>   17. Обоснование (расчеты) по расходам на уплату иных платежей (КВР 853)</t>
  </si>
  <si>
    <t>Задолженность по уплате иных платежей (кредиторская задолженность) на начало года</t>
  </si>
  <si>
    <t>Сумма излишне уплаченных иных платежей (дебиторская задолженность) на начало года</t>
  </si>
  <si>
    <t>Расходы на уплату иных платежей</t>
  </si>
  <si>
    <t>Задолженность по уплате иных платежей (кредиторская задолженность) на конец года</t>
  </si>
  <si>
    <t>Сумма излишне уплаченных иных платежей (дебиторская задолженность) на конец года</t>
  </si>
  <si>
    <t>Планируемые выплаты по уплате иных платежей (с. 0300 + с.0100 - с.0200 - с. 0400 + с. 0500)</t>
  </si>
  <si>
    <t>Размер одной выплаты</t>
  </si>
  <si>
    <t>Количество выплат в год</t>
  </si>
  <si>
    <t>Уплата штрафов, пеней, всего</t>
  </si>
  <si>
    <t>Иные платежи, всего</t>
  </si>
  <si>
    <t>   18. Обоснование (расчеты) по прочим выплатам, кроме расходов на закупку товаров, работ, услуг (КВР 831)</t>
  </si>
  <si>
    <t>Дебиторская задолженность по выплатам по исполнению судебных актов на начало года</t>
  </si>
  <si>
    <t>Расходы по исполнению судебных актов</t>
  </si>
  <si>
    <t>Дебиторская задолженность по выплатам по исполнению судебных актов на конец года</t>
  </si>
  <si>
    <t>Выплаты по исполнению судебных актов (с. 0300 + с.0100 - с.0200 - с. 0400 + с. 0500)</t>
  </si>
  <si>
    <t>Исполнение судебных актов РФ и мировых соглашений по возмещению вреда, причиненного в результате деятельности учреждения, всего</t>
  </si>
  <si>
    <t>   19. Обоснование (расчеты) по расходам на закупку товаров, работ, услуг (КВР 243,244,247)</t>
  </si>
  <si>
    <t>19.1 Расчет расходов по услугам связи</t>
  </si>
  <si>
    <t>Дебиторская задолженность по обязательствам на начало года</t>
  </si>
  <si>
    <t>Расходы по услугам связи</t>
  </si>
  <si>
    <t>Дебиторская задолженность по обязательствам на конец года</t>
  </si>
  <si>
    <t>Итого расходы по услугам связи  (с. 0300 + с.0100 - с.0200 - с. 0400 + с. 0500)</t>
  </si>
  <si>
    <t>Количество, ед. (номеров, мин, шт)</t>
  </si>
  <si>
    <t>стоимость за единицу</t>
  </si>
  <si>
    <t>количество месяцев предоставления услуги</t>
  </si>
  <si>
    <t>Услуги местной связи</t>
  </si>
  <si>
    <t>абонентская плата</t>
  </si>
  <si>
    <t>повременная оплата</t>
  </si>
  <si>
    <t>Услуги междугородней и международной связи</t>
  </si>
  <si>
    <t>Услуги интернет</t>
  </si>
  <si>
    <t xml:space="preserve">Пересылка почтовой корреспонденции </t>
  </si>
  <si>
    <t>19.2 Расчет расходов по транспортным услугам</t>
  </si>
  <si>
    <t>Расходы по транспортным услугам</t>
  </si>
  <si>
    <t>Итого расходы по транспортным услугам (с. 0300 + с.0100 - с.0200 - с. 0400 + с. 0500)</t>
  </si>
  <si>
    <t>Количество перевозок</t>
  </si>
  <si>
    <t>Цена перевозки, руб.</t>
  </si>
  <si>
    <t>Сумма, руб. (гр. 3 × гр. 4)</t>
  </si>
  <si>
    <t>Оказание услуг по перевозке пассажиров путем предоставления Фрахтователю автобусов</t>
  </si>
  <si>
    <t>19.3 Расчет расходов по коммунальным услугам</t>
  </si>
  <si>
    <t>Расходы по коммунальным услугам</t>
  </si>
  <si>
    <t>Итого расходы по коммунальным услугам (с. 0300 + с.0100 - с.0200 - с. 0400 + с. 0500)</t>
  </si>
  <si>
    <t>Нормативный объем</t>
  </si>
  <si>
    <t>Тариф, руб.</t>
  </si>
  <si>
    <t>Водоснабжение, м3</t>
  </si>
  <si>
    <t>Водоотведение, м3</t>
  </si>
  <si>
    <t>Вывоз ТКО, м2</t>
  </si>
  <si>
    <t>Оплата горячего водоснабжения</t>
  </si>
  <si>
    <t>Энергосбережение</t>
  </si>
  <si>
    <t>0005</t>
  </si>
  <si>
    <t>Возмещение коммунальных услуг по теплоэнергии</t>
  </si>
  <si>
    <t>0006</t>
  </si>
  <si>
    <t>Возмещение коммунальных услуг по электроэнергии</t>
  </si>
  <si>
    <t>0007</t>
  </si>
  <si>
    <t>Возмещение коммунальных услуг по водоснабжению и водоотведению</t>
  </si>
  <si>
    <t>0008</t>
  </si>
  <si>
    <t>19.4 Расчет расходов на аренду имущества</t>
  </si>
  <si>
    <t>Расходы по аренде имущества</t>
  </si>
  <si>
    <t>Итого расходы по аренде имущества (с. 0300 + с.0100 - с.0200 - с. 0400 + с. 0500)</t>
  </si>
  <si>
    <t>Объект аренды</t>
  </si>
  <si>
    <t>площадь аренды (количество арендуемого имущества)</t>
  </si>
  <si>
    <t>Количество месяцев (суток, часов) аренды</t>
  </si>
  <si>
    <t>цена аренды в месяц (сутки, час)</t>
  </si>
  <si>
    <t>19.5 Расчет расходов на содержание имущества</t>
  </si>
  <si>
    <t>Источник финансового обеспечения КФО ____</t>
  </si>
  <si>
    <t>Расходы по содержанию имущества</t>
  </si>
  <si>
    <t>Итого расходы по содержанию имущества (с. 0300 + с.0100 - с.0200 - с. 0400 + с. 0500)</t>
  </si>
  <si>
    <t>Количество</t>
  </si>
  <si>
    <t>Цена, руб.</t>
  </si>
  <si>
    <t>19.6 Расчет расходов на оплату прочих работ, услуг</t>
  </si>
  <si>
    <t>Расходы на оплату прочих работ, услуг</t>
  </si>
  <si>
    <t>Итого расходы на оплату прочих работ, услуг (с. 0300 + с.0100 - с.0200 - с. 0400 + с. 0500)</t>
  </si>
  <si>
    <t>19.7 Расчет расходов на обязательное страхование</t>
  </si>
  <si>
    <t>Расходы по обязательному страхованию</t>
  </si>
  <si>
    <t>Итого расходы по обязательному страхованию (с. 0300 + с.0100 - с.0200 - с. 0400 + с. 0500)</t>
  </si>
  <si>
    <t>количество застрахованных работников, застрахованного имущества</t>
  </si>
  <si>
    <t>базовая ставка страховых тарифов</t>
  </si>
  <si>
    <t xml:space="preserve">поправочные коэффициенты к базовой ставке </t>
  </si>
  <si>
    <t>базовая ставока страховых тарифов</t>
  </si>
  <si>
    <t>19.8 Расчет расходов на услуги, работы для целей капитальных вложений</t>
  </si>
  <si>
    <t>Расходы на услуги, работы для целей капитальных вложений</t>
  </si>
  <si>
    <t>Итого расходы на услуги, работы для целей капитальных вложений (с. 0300 + с.0100 - с.0200 - с. 0400 + с. 0500)</t>
  </si>
  <si>
    <t>19.9 Расчет расходов на аренду за пользование земельными участками и другими обособленными природными объектами</t>
  </si>
  <si>
    <t>Расходы по аренде земельными участками</t>
  </si>
  <si>
    <t>Итого расходы по аренде земельными участками (с. 0300 + с.0100 - с.0200 - с. 0400 + с. 0500)</t>
  </si>
  <si>
    <t xml:space="preserve">площадь аренды </t>
  </si>
  <si>
    <t>19.10 Расчет расходов на приобретение основных средств</t>
  </si>
  <si>
    <t>Расходы на приобретение основных средств</t>
  </si>
  <si>
    <t>Итого расходы на приобретение основных средств (с. 0300 + с.0100 - с.0200 - с. 0400 + с. 0500)</t>
  </si>
  <si>
    <t>Наименование основных средств</t>
  </si>
  <si>
    <t>19.11 Расчет расходов на приобретение нематериальных активов</t>
  </si>
  <si>
    <t>Расходы на приобретение нематериальных активов</t>
  </si>
  <si>
    <t>Итого расходы на приобретение нематериальных активов (с. 0300 + с.0100 - с.0200 - с. 0400 + с. 0500)</t>
  </si>
  <si>
    <t>Наименование нематериальных активов</t>
  </si>
  <si>
    <t>19.12 Расчет расходов на приобретение материальных запасов</t>
  </si>
  <si>
    <t>Расходы на приобретение материальных запасов</t>
  </si>
  <si>
    <t>Итого расходы на приобретение материальных запасов (с. 0300 + с.0100 - с.0200 - с. 0400 + с. 0500)</t>
  </si>
  <si>
    <t>Наименование материальных запасов</t>
  </si>
  <si>
    <t>Медикаменты</t>
  </si>
  <si>
    <t>Продукты питания</t>
  </si>
  <si>
    <t>ГСМ</t>
  </si>
  <si>
    <t>Строительные материалы</t>
  </si>
  <si>
    <t>Мягкий инвентарь</t>
  </si>
  <si>
    <t>Прочие материалы</t>
  </si>
  <si>
    <t>Материальные запасы для целей капитальных вложений</t>
  </si>
  <si>
    <t>0700</t>
  </si>
  <si>
    <t>0701</t>
  </si>
  <si>
    <t>0702</t>
  </si>
  <si>
    <t>Материальные запасы однократного применения</t>
  </si>
  <si>
    <t>0800</t>
  </si>
  <si>
    <t>0801</t>
  </si>
  <si>
    <t>0802</t>
  </si>
  <si>
    <t>19.13 Расчет расходов по закупке энергетических ресурсов</t>
  </si>
  <si>
    <t>Источник финансового обеспечения КФО___</t>
  </si>
  <si>
    <t>Расходы по закупке энергетических ресурсов</t>
  </si>
  <si>
    <t>Итого расходы по закупке энергетических ресурсов (с. 0300 + с.0100 - с.0200 - с. 0400 + с. 0500)</t>
  </si>
  <si>
    <t>Электроэнергия, КВт</t>
  </si>
  <si>
    <t>Тепловая энергия, Гкал</t>
  </si>
  <si>
    <t>Тепловая энергия, м3</t>
  </si>
  <si>
    <t>Газ, м3</t>
  </si>
  <si>
    <t>   20. Обоснование (расчеты) по расходам на капитальные вложения в объекты государственной (муниципальной) собственности (КВР 400)</t>
  </si>
  <si>
    <t>Расходы на капитальные вложения</t>
  </si>
  <si>
    <t>Итого расходы на капитальные вложения (с. 0300 + с.0100 - с.0200 - с. 0400 + с. 0500)</t>
  </si>
  <si>
    <t>Наименование объектов</t>
  </si>
  <si>
    <t>Приобретение объектов</t>
  </si>
  <si>
    <t>Строительство (реконструкция) объектов</t>
  </si>
  <si>
    <t xml:space="preserve">   21. Обоснование (расчеты) по прочим выплатам </t>
  </si>
  <si>
    <t>КФО 2,3 Сумма, руб.</t>
  </si>
  <si>
    <t>КФО 4 Сумма, руб.</t>
  </si>
  <si>
    <t>КФО 5 Сумма, руб.</t>
  </si>
  <si>
    <t>Возврат в бюджет средств субсидии,  в т.ч.</t>
  </si>
  <si>
    <t>Перечисление залоговых платежей, задатков, в т.ч.</t>
  </si>
  <si>
    <t>Прочие выбытия денежных средств, в т.ч.</t>
  </si>
  <si>
    <t>Коды строк</t>
  </si>
  <si>
    <t>на 20__ г. (текущий финансовый год)</t>
  </si>
  <si>
    <t>на 20__ г. (первый год планового периода)</t>
  </si>
  <si>
    <t>на 20__ г. (второй год планового периода)</t>
  </si>
  <si>
    <t>за пределами планового периода</t>
  </si>
  <si>
    <t>Выплаты на закупку товаров, работ, услуг, всего &lt;11&gt;</t>
  </si>
  <si>
    <t>x</t>
  </si>
  <si>
    <r>
      <rPr>
        <sz val="11"/>
        <rFont val="Arial Cyr"/>
        <family val="0"/>
      </rPr>
      <t xml:space="preserve">в том числе:
</t>
    </r>
    <r>
      <rPr>
        <sz val="11"/>
        <rFont val="Times New Roman"/>
        <family val="1"/>
      </rPr>
      <t xml:space="preserve">по контрактам (договорам), заключенным до начала текущего финансового года без применения норм Федерального </t>
    </r>
    <r>
      <rPr>
        <sz val="11"/>
        <color indexed="12"/>
        <rFont val="Calibri"/>
        <family val="2"/>
      </rPr>
      <t>закона</t>
    </r>
    <r>
      <rPr>
        <sz val="11"/>
        <rFont val="Times New Roman"/>
        <family val="1"/>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11"/>
        <color indexed="12"/>
        <rFont val="Calibri"/>
        <family val="2"/>
      </rPr>
      <t>закона</t>
    </r>
    <r>
      <rPr>
        <sz val="11"/>
        <rFont val="Times New Roman"/>
        <family val="1"/>
      </rPr>
      <t xml:space="preserve"> от 18 июля 2011 г. № 223-ФЗ «О закупках товаров, работ, услуг отдельными видами юридических лиц» (далее - Федеральный закон № 223-ФЗ) </t>
    </r>
    <r>
      <rPr>
        <sz val="11"/>
        <color indexed="12"/>
        <rFont val="Calibri"/>
        <family val="2"/>
      </rPr>
      <t>&lt;12&gt;</t>
    </r>
  </si>
  <si>
    <r>
      <rPr>
        <sz val="11"/>
        <rFont val="Times New Roman"/>
        <family val="1"/>
      </rPr>
      <t xml:space="preserve">по контрактам (договорам), планируемым к заключению в соответствующем финансовом году без применения норм Федерального </t>
    </r>
    <r>
      <rPr>
        <sz val="11"/>
        <color indexed="12"/>
        <rFont val="Calibri"/>
        <family val="2"/>
      </rPr>
      <t>закона</t>
    </r>
    <r>
      <rPr>
        <sz val="11"/>
        <rFont val="Times New Roman"/>
        <family val="1"/>
      </rPr>
      <t xml:space="preserve"> № 44-ФЗ и Федерального </t>
    </r>
    <r>
      <rPr>
        <sz val="11"/>
        <color indexed="12"/>
        <rFont val="Calibri"/>
        <family val="2"/>
      </rPr>
      <t>закона</t>
    </r>
    <r>
      <rPr>
        <sz val="11"/>
        <rFont val="Times New Roman"/>
        <family val="1"/>
      </rPr>
      <t xml:space="preserve"> № 223-ФЗ </t>
    </r>
    <r>
      <rPr>
        <sz val="11"/>
        <color indexed="12"/>
        <rFont val="Calibri"/>
        <family val="2"/>
      </rPr>
      <t>&lt;12&gt;</t>
    </r>
  </si>
  <si>
    <r>
      <rPr>
        <sz val="11"/>
        <rFont val="Times New Roman"/>
        <family val="1"/>
      </rPr>
      <t xml:space="preserve">по контрактам (договорам), заключенным до начала текущего финансового года с учетом требований Федерального </t>
    </r>
    <r>
      <rPr>
        <sz val="11"/>
        <color indexed="12"/>
        <rFont val="Calibri"/>
        <family val="2"/>
      </rPr>
      <t>закона</t>
    </r>
    <r>
      <rPr>
        <sz val="11"/>
        <rFont val="Times New Roman"/>
        <family val="1"/>
      </rPr>
      <t xml:space="preserve"> № 44-ФЗ и Федерального </t>
    </r>
    <r>
      <rPr>
        <sz val="11"/>
        <color indexed="12"/>
        <rFont val="Calibri"/>
        <family val="2"/>
      </rPr>
      <t>закона</t>
    </r>
    <r>
      <rPr>
        <sz val="11"/>
        <rFont val="Times New Roman"/>
        <family val="1"/>
      </rPr>
      <t xml:space="preserve"> № 223-ФЗ </t>
    </r>
    <r>
      <rPr>
        <sz val="11"/>
        <color indexed="12"/>
        <rFont val="Calibri"/>
        <family val="2"/>
      </rPr>
      <t>&lt;13&gt;</t>
    </r>
  </si>
  <si>
    <t>в том числе:
в соответствии с Федеральным законом N 44-ФЗ</t>
  </si>
  <si>
    <t>из них &lt;10.1&gt;:</t>
  </si>
  <si>
    <t>в соответствии с Федеральным законом N 223-ФЗ</t>
  </si>
  <si>
    <r>
      <rPr>
        <sz val="11"/>
        <rFont val="Times New Roman"/>
        <family val="1"/>
      </rPr>
      <t xml:space="preserve">по контрактам (договорам), планируемым к заключению в соответствующем финансовом году с учетом требований Федерального </t>
    </r>
    <r>
      <rPr>
        <sz val="11"/>
        <color indexed="12"/>
        <rFont val="Calibri"/>
        <family val="2"/>
      </rPr>
      <t>закона</t>
    </r>
    <r>
      <rPr>
        <sz val="11"/>
        <rFont val="Times New Roman"/>
        <family val="1"/>
      </rPr>
      <t xml:space="preserve"> № 44-ФЗ и Федерального </t>
    </r>
    <r>
      <rPr>
        <sz val="11"/>
        <color indexed="12"/>
        <rFont val="Calibri"/>
        <family val="2"/>
      </rPr>
      <t>закона</t>
    </r>
    <r>
      <rPr>
        <sz val="11"/>
        <rFont val="Times New Roman"/>
        <family val="1"/>
      </rPr>
      <t xml:space="preserve"> № 223-ФЗ </t>
    </r>
    <r>
      <rPr>
        <sz val="11"/>
        <color indexed="12"/>
        <rFont val="Calibri"/>
        <family val="2"/>
      </rPr>
      <t>&lt;13&gt;</t>
    </r>
  </si>
  <si>
    <t>в том числе:
за счет субсидий, предоставляемых на финансовое обеспечение выполнения государственного задания</t>
  </si>
  <si>
    <t>в том числе:
в соответствии с Федеральным законом № 44-ФЗ</t>
  </si>
  <si>
    <r>
      <rPr>
        <sz val="11"/>
        <rFont val="Times New Roman"/>
        <family val="1"/>
      </rPr>
      <t xml:space="preserve">в соответствии с Федеральным </t>
    </r>
    <r>
      <rPr>
        <sz val="11"/>
        <color indexed="12"/>
        <rFont val="Calibri"/>
        <family val="2"/>
      </rPr>
      <t>законом</t>
    </r>
    <r>
      <rPr>
        <sz val="11"/>
        <rFont val="Times New Roman"/>
        <family val="1"/>
      </rPr>
      <t xml:space="preserve"> № 223-ФЗ </t>
    </r>
    <r>
      <rPr>
        <sz val="11"/>
        <color indexed="12"/>
        <rFont val="Calibri"/>
        <family val="2"/>
      </rPr>
      <t>&lt;14&gt;</t>
    </r>
  </si>
  <si>
    <t>1.4.2.1</t>
  </si>
  <si>
    <t>за счет субсидий, предоставляемых на осуществление капитальных вложений &lt;15&gt;</t>
  </si>
  <si>
    <r>
      <rPr>
        <sz val="11"/>
        <rFont val="Times New Roman"/>
        <family val="1"/>
      </rPr>
      <t xml:space="preserve">Итого по контрактам, планируемым к заключению в соответствующем финансовом году в соответствии с Федеральным </t>
    </r>
    <r>
      <rPr>
        <sz val="11"/>
        <color indexed="12"/>
        <rFont val="Calibri"/>
        <family val="2"/>
      </rPr>
      <t>законом</t>
    </r>
    <r>
      <rPr>
        <sz val="11"/>
        <rFont val="Times New Roman"/>
        <family val="1"/>
      </rPr>
      <t xml:space="preserve"> № 44-ФЗ, по соответствующему году закупки </t>
    </r>
    <r>
      <rPr>
        <sz val="11"/>
        <color indexed="12"/>
        <rFont val="Calibri"/>
        <family val="2"/>
      </rPr>
      <t>&lt;16&gt;</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</si>
  <si>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</si>
  <si>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Приложение № 2
к Порядку составления и утверждения плана 
финансово-хозяйственной деятельности муниципальных 
учреждений, в отношении которых                                            администрация Чайковского городского округа осуществляет функции и полномочия учредителя</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</si>
</sst>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_р_._-;_-@_-"/>
    <numFmt numFmtId="165" formatCode="#,##0.00\ _₽"/>
    <numFmt numFmtId="166" formatCode="dd/mm/yy"/>
    <numFmt numFmtId="167" formatCode="#,##0.00;\-#,##0.00"/>
    <numFmt numFmtId="168" formatCode="0.0000"/>
  </numFmts>
  <fonts count="75">
    <font>
      <sz val="10"/>
      <name val="Arial Cyr"/>
      <family val="0"/>
    </font>
    <font>
      <sz val="10"/>
      <name val="Arial"/>
      <family val="0"/>
    </font>
    <font>
      <sz val="10"/>
      <name val="Times New Roman"/>
      <family val="1"/>
    </font>
    <font>
      <b/>
      <sz val="10"/>
      <name val="Times New Roman"/>
      <family val="1"/>
    </font>
    <font>
      <sz val="8"/>
      <name val="Times New Roman"/>
      <family val="1"/>
    </font>
    <font>
      <b/>
      <sz val="12"/>
      <name val="Times New Roman"/>
      <family val="1"/>
    </font>
    <font>
      <sz val="9"/>
      <name val="Times New Roman"/>
      <family val="1"/>
    </font>
    <font>
      <b/>
      <sz val="9"/>
      <name val="Times New Roman"/>
      <family val="1"/>
    </font>
    <font>
      <sz val="10"/>
      <color indexed="8"/>
      <name val="Times New Roman"/>
      <family val="1"/>
    </font>
    <font>
      <sz val="10"/>
      <name val="Times New Roman Cyr"/>
      <family val="1"/>
    </font>
    <font>
      <b/>
      <sz val="10"/>
      <color indexed="8"/>
      <name val="Times New Roman"/>
      <family val="1"/>
    </font>
    <font>
      <vertAlign val="superscript"/>
      <sz val="8"/>
      <name val="Times New Roman"/>
      <family val="1"/>
    </font>
    <font>
      <sz val="9"/>
      <color indexed="8"/>
      <name val="Times New Roman"/>
      <family val="1"/>
    </font>
    <font>
      <sz val="8"/>
      <color indexed="54"/>
      <name val="Times New Roman"/>
      <family val="1"/>
    </font>
    <font>
      <sz val="10"/>
      <color indexed="10"/>
      <name val="Arial Cyr"/>
      <family val="0"/>
    </font>
    <font>
      <u val="single"/>
      <sz val="12"/>
      <name val="Times New Roman"/>
      <family val="1"/>
    </font>
    <font>
      <sz val="12"/>
      <name val="Times New Roman"/>
      <family val="1"/>
    </font>
    <font>
      <b/>
      <sz val="10"/>
      <name val="Arial Cyr"/>
      <family val="0"/>
    </font>
    <font>
      <i/>
      <sz val="10"/>
      <name val="Times New Roman"/>
      <family val="1"/>
    </font>
    <font>
      <sz val="9"/>
      <color indexed="10"/>
      <name val="Times New Roman"/>
      <family val="1"/>
    </font>
    <font>
      <b/>
      <sz val="11"/>
      <name val="Times New Roman"/>
      <family val="1"/>
    </font>
    <font>
      <b/>
      <sz val="10"/>
      <color indexed="10"/>
      <name val="Arial Cyr"/>
      <family val="0"/>
    </font>
    <font>
      <sz val="9"/>
      <name val="Times New Roman Cyr"/>
      <family val="1"/>
    </font>
    <font>
      <sz val="11"/>
      <name val="Times New Roman Cyr"/>
      <family val="1"/>
    </font>
    <font>
      <sz val="12"/>
      <name val="Arial Cyr"/>
      <family val="0"/>
    </font>
    <font>
      <b/>
      <sz val="9"/>
      <color indexed="8"/>
      <name val="Times New Roman"/>
      <family val="1"/>
    </font>
    <font>
      <sz val="10"/>
      <color indexed="8"/>
      <name val="Arial Cyr"/>
      <family val="0"/>
    </font>
    <font>
      <b/>
      <sz val="12"/>
      <name val="Times New Roman Cyr"/>
      <family val="1"/>
    </font>
    <font>
      <b/>
      <sz val="9"/>
      <name val="Times New Roman Cyr"/>
      <family val="1"/>
    </font>
    <font>
      <b/>
      <sz val="12"/>
      <color indexed="10"/>
      <name val="Times New Roman"/>
      <family val="1"/>
    </font>
    <font>
      <sz val="12"/>
      <color indexed="10"/>
      <name val="Arial Cyr"/>
      <family val="0"/>
    </font>
    <font>
      <sz val="9"/>
      <color indexed="10"/>
      <name val="Times New Roman Cyr"/>
      <family val="1"/>
    </font>
    <font>
      <sz val="10"/>
      <color indexed="10"/>
      <name val="Times New Roman"/>
      <family val="1"/>
    </font>
    <font>
      <b/>
      <sz val="10"/>
      <color indexed="10"/>
      <name val="Times New Roman"/>
      <family val="1"/>
    </font>
    <font>
      <sz val="11"/>
      <name val="Times New Roman"/>
      <family val="1"/>
    </font>
    <font>
      <sz val="14"/>
      <name val="Arial Cyr"/>
      <family val="0"/>
    </font>
    <font>
      <sz val="11"/>
      <name val="Arial Cyr"/>
      <family val="0"/>
    </font>
    <font>
      <sz val="13"/>
      <name val="Arial Cyr"/>
      <family val="0"/>
    </font>
    <font>
      <sz val="11"/>
      <color indexed="12"/>
      <name val="Times New Roman"/>
      <family val="1"/>
    </font>
    <font>
      <sz val="11"/>
      <color indexed="12"/>
      <name val="Calibri"/>
      <family val="2"/>
    </font>
    <font>
      <sz val="11"/>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74" fillId="32" borderId="0" applyNumberFormat="0" applyBorder="0" applyAlignment="0" applyProtection="0"/>
  </cellStyleXfs>
  <cellXfs count="335">
    <xf numFmtId="0" fontId="0" fillId="0" borderId="0" xfId="0" applyAlignment="1">
      <alignment/>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4" fontId="2" fillId="0" borderId="10" xfId="0" applyNumberFormat="1" applyFont="1" applyFill="1" applyBorder="1" applyAlignment="1">
      <alignment horizontal="center" vertical="center"/>
    </xf>
    <xf numFmtId="0" fontId="11" fillId="0" borderId="0" xfId="0" applyFont="1" applyAlignment="1">
      <alignment horizontal="left" vertical="center"/>
    </xf>
    <xf numFmtId="0" fontId="2" fillId="0" borderId="0" xfId="0" applyFont="1" applyAlignment="1">
      <alignment horizontal="left"/>
    </xf>
    <xf numFmtId="4" fontId="6" fillId="0" borderId="10" xfId="0" applyNumberFormat="1" applyFont="1" applyFill="1" applyBorder="1" applyAlignment="1">
      <alignment horizontal="center" vertical="center"/>
    </xf>
    <xf numFmtId="0" fontId="4" fillId="0" borderId="11" xfId="0" applyFont="1" applyBorder="1" applyAlignment="1">
      <alignment horizontal="left" vertical="center"/>
    </xf>
    <xf numFmtId="0" fontId="14" fillId="0" borderId="0" xfId="0" applyFont="1" applyFill="1" applyAlignment="1">
      <alignment/>
    </xf>
    <xf numFmtId="0" fontId="0" fillId="0" borderId="0" xfId="0" applyFont="1" applyFill="1" applyAlignment="1">
      <alignment/>
    </xf>
    <xf numFmtId="0" fontId="5" fillId="0" borderId="0" xfId="0" applyFont="1" applyFill="1" applyAlignment="1">
      <alignment vertical="center"/>
    </xf>
    <xf numFmtId="0" fontId="16" fillId="0" borderId="0" xfId="0" applyFont="1" applyFill="1" applyAlignment="1">
      <alignment vertical="center"/>
    </xf>
    <xf numFmtId="0" fontId="0" fillId="0" borderId="0" xfId="0" applyFont="1" applyFill="1" applyAlignment="1">
      <alignment/>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0" fillId="0" borderId="10" xfId="0" applyFont="1" applyFill="1" applyBorder="1" applyAlignment="1">
      <alignment/>
    </xf>
    <xf numFmtId="4" fontId="3" fillId="0" borderId="10" xfId="0" applyNumberFormat="1" applyFont="1" applyFill="1" applyBorder="1" applyAlignment="1">
      <alignment horizont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0" fontId="17" fillId="0" borderId="0" xfId="0" applyFont="1" applyFill="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3" fillId="0" borderId="10" xfId="0" applyFont="1" applyFill="1" applyBorder="1" applyAlignment="1">
      <alignment horizontal="right" vertical="center"/>
    </xf>
    <xf numFmtId="0" fontId="3" fillId="0" borderId="0" xfId="0" applyFont="1" applyFill="1" applyBorder="1" applyAlignment="1">
      <alignment horizontal="right" vertical="center"/>
    </xf>
    <xf numFmtId="49" fontId="6"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0" fillId="0" borderId="10" xfId="0" applyNumberFormat="1" applyFont="1" applyFill="1" applyBorder="1" applyAlignment="1">
      <alignment/>
    </xf>
    <xf numFmtId="4" fontId="6"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4" fontId="3" fillId="0" borderId="10" xfId="0" applyNumberFormat="1" applyFont="1" applyFill="1" applyBorder="1" applyAlignment="1">
      <alignment horizontal="center"/>
    </xf>
    <xf numFmtId="0" fontId="7" fillId="0" borderId="11" xfId="0" applyFont="1" applyFill="1" applyBorder="1" applyAlignment="1">
      <alignment vertical="center"/>
    </xf>
    <xf numFmtId="4" fontId="2"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xf>
    <xf numFmtId="4"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xf>
    <xf numFmtId="4" fontId="6" fillId="0" borderId="10" xfId="0" applyNumberFormat="1" applyFont="1" applyFill="1" applyBorder="1" applyAlignment="1">
      <alignment horizontal="center"/>
    </xf>
    <xf numFmtId="4" fontId="2"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xf>
    <xf numFmtId="0" fontId="7" fillId="0" borderId="10" xfId="0" applyFont="1" applyFill="1" applyBorder="1" applyAlignment="1">
      <alignment horizontal="center" vertical="center" wrapText="1"/>
    </xf>
    <xf numFmtId="0" fontId="17" fillId="0" borderId="10" xfId="0" applyFont="1" applyFill="1" applyBorder="1" applyAlignment="1">
      <alignment/>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0" fillId="0" borderId="0" xfId="0" applyFont="1" applyFill="1" applyBorder="1" applyAlignment="1">
      <alignment/>
    </xf>
    <xf numFmtId="0" fontId="8" fillId="0" borderId="11" xfId="0" applyFont="1" applyFill="1" applyBorder="1" applyAlignment="1">
      <alignment vertical="center"/>
    </xf>
    <xf numFmtId="4" fontId="3" fillId="0" borderId="0" xfId="0" applyNumberFormat="1" applyFont="1" applyFill="1" applyBorder="1" applyAlignment="1">
      <alignment horizontal="center" vertical="center"/>
    </xf>
    <xf numFmtId="0" fontId="17" fillId="0" borderId="0" xfId="0" applyFont="1" applyFill="1" applyBorder="1" applyAlignment="1">
      <alignment/>
    </xf>
    <xf numFmtId="0" fontId="18" fillId="0" borderId="10" xfId="0" applyFont="1" applyFill="1" applyBorder="1" applyAlignment="1">
      <alignment horizontal="left" vertical="center"/>
    </xf>
    <xf numFmtId="4" fontId="2" fillId="0" borderId="10" xfId="0" applyNumberFormat="1" applyFont="1" applyFill="1" applyBorder="1" applyAlignment="1">
      <alignment horizontal="center"/>
    </xf>
    <xf numFmtId="4" fontId="2" fillId="0" borderId="10" xfId="0" applyNumberFormat="1" applyFont="1" applyFill="1" applyBorder="1" applyAlignment="1">
      <alignment/>
    </xf>
    <xf numFmtId="0" fontId="0" fillId="0" borderId="0" xfId="0" applyAlignment="1">
      <alignment wrapText="1"/>
    </xf>
    <xf numFmtId="0" fontId="35" fillId="0" borderId="0" xfId="0" applyFont="1" applyAlignment="1">
      <alignment horizontal="center"/>
    </xf>
    <xf numFmtId="0" fontId="36" fillId="0" borderId="12" xfId="0" applyFont="1" applyBorder="1" applyAlignment="1">
      <alignment horizontal="center"/>
    </xf>
    <xf numFmtId="0" fontId="36" fillId="0" borderId="12" xfId="0" applyFont="1" applyBorder="1" applyAlignment="1">
      <alignment horizontal="center" wrapText="1"/>
    </xf>
    <xf numFmtId="0" fontId="36" fillId="0" borderId="13" xfId="0" applyFont="1" applyBorder="1" applyAlignment="1">
      <alignment horizontal="center"/>
    </xf>
    <xf numFmtId="0" fontId="35" fillId="0" borderId="12" xfId="0" applyFont="1" applyBorder="1" applyAlignment="1">
      <alignment/>
    </xf>
    <xf numFmtId="0" fontId="37" fillId="0" borderId="12" xfId="0" applyFont="1" applyBorder="1" applyAlignment="1">
      <alignment wrapText="1"/>
    </xf>
    <xf numFmtId="0" fontId="37" fillId="0" borderId="12" xfId="0" applyFont="1" applyBorder="1" applyAlignment="1">
      <alignment/>
    </xf>
    <xf numFmtId="0" fontId="38" fillId="0" borderId="12" xfId="0" applyFont="1" applyBorder="1" applyAlignment="1">
      <alignment wrapText="1"/>
    </xf>
    <xf numFmtId="0" fontId="36" fillId="0" borderId="12" xfId="0" applyFont="1" applyBorder="1" applyAlignment="1">
      <alignment/>
    </xf>
    <xf numFmtId="0" fontId="36" fillId="0" borderId="13" xfId="0" applyFont="1" applyBorder="1" applyAlignment="1">
      <alignment/>
    </xf>
    <xf numFmtId="166" fontId="36" fillId="0" borderId="12" xfId="0" applyNumberFormat="1" applyFont="1" applyBorder="1" applyAlignment="1">
      <alignment horizontal="center"/>
    </xf>
    <xf numFmtId="0" fontId="36" fillId="0" borderId="12" xfId="0" applyFont="1" applyBorder="1" applyAlignment="1">
      <alignment wrapText="1"/>
    </xf>
    <xf numFmtId="0" fontId="34" fillId="0" borderId="12" xfId="0" applyFont="1" applyBorder="1" applyAlignment="1">
      <alignment wrapText="1"/>
    </xf>
    <xf numFmtId="0" fontId="40" fillId="0" borderId="12" xfId="0" applyFont="1" applyBorder="1" applyAlignment="1">
      <alignment wrapText="1"/>
    </xf>
    <xf numFmtId="0" fontId="37" fillId="0" borderId="13" xfId="0" applyFont="1" applyBorder="1" applyAlignment="1">
      <alignment/>
    </xf>
    <xf numFmtId="0" fontId="2" fillId="0" borderId="0" xfId="0" applyFont="1" applyFill="1" applyBorder="1" applyAlignment="1">
      <alignment horizontal="right" wrapText="1"/>
    </xf>
    <xf numFmtId="0" fontId="0" fillId="33" borderId="0" xfId="0" applyFill="1" applyAlignment="1">
      <alignment/>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6" fillId="33" borderId="0" xfId="0" applyFont="1" applyFill="1" applyAlignment="1">
      <alignment horizontal="left" vertical="center"/>
    </xf>
    <xf numFmtId="4" fontId="2" fillId="33" borderId="10" xfId="0" applyNumberFormat="1"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xf>
    <xf numFmtId="0" fontId="7" fillId="33" borderId="0" xfId="0" applyFont="1" applyFill="1" applyBorder="1" applyAlignment="1">
      <alignment horizontal="center" vertical="center"/>
    </xf>
    <xf numFmtId="0" fontId="7" fillId="33" borderId="0" xfId="0" applyFont="1" applyFill="1" applyAlignment="1">
      <alignment vertical="center"/>
    </xf>
    <xf numFmtId="0" fontId="5" fillId="34"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7" fillId="33" borderId="0" xfId="0" applyFont="1" applyFill="1" applyAlignment="1">
      <alignment/>
    </xf>
    <xf numFmtId="4" fontId="2" fillId="33" borderId="10" xfId="0" applyNumberFormat="1" applyFont="1" applyFill="1" applyBorder="1" applyAlignment="1">
      <alignment horizontal="center" vertical="center" wrapText="1"/>
    </xf>
    <xf numFmtId="0" fontId="7" fillId="33" borderId="0" xfId="0" applyFont="1" applyFill="1" applyAlignment="1">
      <alignment horizontal="left" vertical="center"/>
    </xf>
    <xf numFmtId="4" fontId="0" fillId="33" borderId="0" xfId="0" applyNumberFormat="1" applyFont="1" applyFill="1" applyAlignment="1">
      <alignment horizontal="center"/>
    </xf>
    <xf numFmtId="165" fontId="6" fillId="33" borderId="0" xfId="0" applyNumberFormat="1" applyFont="1" applyFill="1" applyAlignment="1">
      <alignment horizontal="left" vertical="center"/>
    </xf>
    <xf numFmtId="4" fontId="0" fillId="33" borderId="10" xfId="0" applyNumberFormat="1" applyFont="1" applyFill="1" applyBorder="1" applyAlignment="1">
      <alignment/>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xf>
    <xf numFmtId="0" fontId="14" fillId="33" borderId="0" xfId="0" applyFont="1" applyFill="1" applyAlignment="1">
      <alignment/>
    </xf>
    <xf numFmtId="0" fontId="19" fillId="33" borderId="0" xfId="0" applyFont="1" applyFill="1" applyAlignment="1">
      <alignment horizontal="left" vertical="center"/>
    </xf>
    <xf numFmtId="0" fontId="20" fillId="33" borderId="0" xfId="0" applyFont="1" applyFill="1" applyBorder="1" applyAlignment="1">
      <alignment horizontal="left" vertical="center"/>
    </xf>
    <xf numFmtId="0" fontId="7" fillId="33" borderId="0" xfId="0" applyFont="1" applyFill="1" applyBorder="1" applyAlignment="1">
      <alignment horizontal="left" vertical="center"/>
    </xf>
    <xf numFmtId="166" fontId="0" fillId="33" borderId="0" xfId="0" applyNumberFormat="1" applyFont="1" applyFill="1" applyAlignment="1">
      <alignment/>
    </xf>
    <xf numFmtId="0" fontId="12" fillId="33" borderId="10" xfId="0" applyFont="1" applyFill="1" applyBorder="1" applyAlignment="1">
      <alignment horizontal="center" vertical="center" wrapText="1"/>
    </xf>
    <xf numFmtId="0" fontId="8" fillId="35" borderId="10" xfId="0" applyFont="1" applyFill="1" applyBorder="1" applyAlignment="1">
      <alignment horizontal="justify" vertical="center"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65" fontId="8" fillId="33" borderId="1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4" fontId="14" fillId="33" borderId="0" xfId="0" applyNumberFormat="1" applyFont="1" applyFill="1" applyAlignment="1">
      <alignment/>
    </xf>
    <xf numFmtId="0" fontId="14" fillId="33" borderId="0" xfId="0" applyNumberFormat="1" applyFont="1" applyFill="1" applyAlignment="1">
      <alignment/>
    </xf>
    <xf numFmtId="0" fontId="10" fillId="33" borderId="10" xfId="0" applyFont="1" applyFill="1" applyBorder="1" applyAlignment="1">
      <alignment horizontal="right" vertical="center" wrapText="1"/>
    </xf>
    <xf numFmtId="49" fontId="8" fillId="33" borderId="14" xfId="0" applyNumberFormat="1" applyFont="1" applyFill="1" applyBorder="1" applyAlignment="1">
      <alignment horizontal="center" vertical="center" wrapText="1"/>
    </xf>
    <xf numFmtId="0" fontId="8" fillId="33" borderId="10" xfId="0" applyFont="1" applyFill="1" applyBorder="1" applyAlignment="1">
      <alignment horizontal="center" vertical="center"/>
    </xf>
    <xf numFmtId="4" fontId="10" fillId="33" borderId="10" xfId="0" applyNumberFormat="1" applyFont="1" applyFill="1" applyBorder="1" applyAlignment="1">
      <alignment horizontal="center" vertical="center" wrapText="1"/>
    </xf>
    <xf numFmtId="4" fontId="21" fillId="33" borderId="0" xfId="0" applyNumberFormat="1" applyFont="1" applyFill="1" applyAlignment="1">
      <alignment/>
    </xf>
    <xf numFmtId="0" fontId="16" fillId="33" borderId="0" xfId="0" applyFont="1" applyFill="1" applyAlignment="1">
      <alignment horizontal="justify" vertical="center"/>
    </xf>
    <xf numFmtId="49" fontId="2" fillId="33" borderId="10" xfId="0" applyNumberFormat="1" applyFont="1" applyFill="1" applyBorder="1" applyAlignment="1">
      <alignment horizontal="center" vertical="center" wrapText="1"/>
    </xf>
    <xf numFmtId="165" fontId="2" fillId="33" borderId="10"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0" fillId="33" borderId="0" xfId="0" applyNumberFormat="1" applyFont="1" applyFill="1" applyAlignment="1">
      <alignment/>
    </xf>
    <xf numFmtId="0" fontId="3" fillId="33" borderId="0" xfId="0" applyFont="1" applyFill="1" applyBorder="1" applyAlignment="1">
      <alignment horizontal="right" vertical="center" wrapText="1"/>
    </xf>
    <xf numFmtId="49" fontId="2" fillId="33" borderId="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xf>
    <xf numFmtId="165" fontId="3" fillId="33" borderId="0" xfId="0" applyNumberFormat="1" applyFont="1" applyFill="1" applyBorder="1" applyAlignment="1">
      <alignment horizontal="center" vertical="center"/>
    </xf>
    <xf numFmtId="0" fontId="23" fillId="33" borderId="10"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3" fillId="33" borderId="10" xfId="0" applyFont="1" applyFill="1" applyBorder="1" applyAlignment="1">
      <alignment horizontal="right" vertical="center" wrapText="1"/>
    </xf>
    <xf numFmtId="165" fontId="3" fillId="33" borderId="10" xfId="0" applyNumberFormat="1" applyFont="1" applyFill="1" applyBorder="1" applyAlignment="1">
      <alignment horizontal="center" vertical="center"/>
    </xf>
    <xf numFmtId="0" fontId="16" fillId="33" borderId="0" xfId="0" applyFont="1" applyFill="1" applyAlignment="1">
      <alignment vertical="center"/>
    </xf>
    <xf numFmtId="0" fontId="24" fillId="33" borderId="0" xfId="0" applyFont="1" applyFill="1" applyAlignment="1">
      <alignment/>
    </xf>
    <xf numFmtId="4" fontId="2" fillId="33" borderId="1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4" fontId="7" fillId="33" borderId="0" xfId="0" applyNumberFormat="1" applyFont="1" applyFill="1" applyAlignment="1">
      <alignment horizontal="left" vertical="center"/>
    </xf>
    <xf numFmtId="4" fontId="2" fillId="33" borderId="10" xfId="0" applyNumberFormat="1" applyFont="1" applyFill="1" applyBorder="1" applyAlignment="1">
      <alignment horizontal="center"/>
    </xf>
    <xf numFmtId="165" fontId="6" fillId="33" borderId="10" xfId="0" applyNumberFormat="1" applyFont="1" applyFill="1" applyBorder="1" applyAlignment="1">
      <alignment horizontal="center"/>
    </xf>
    <xf numFmtId="4" fontId="3" fillId="33" borderId="10" xfId="0" applyNumberFormat="1" applyFont="1" applyFill="1" applyBorder="1" applyAlignment="1">
      <alignment horizontal="center" vertical="center" wrapText="1"/>
    </xf>
    <xf numFmtId="0" fontId="0" fillId="35" borderId="0" xfId="0" applyFill="1" applyAlignment="1">
      <alignment/>
    </xf>
    <xf numFmtId="0" fontId="6" fillId="33" borderId="0" xfId="0" applyFont="1" applyFill="1" applyBorder="1" applyAlignment="1">
      <alignment horizontal="center" vertical="center" wrapText="1"/>
    </xf>
    <xf numFmtId="0" fontId="3" fillId="33" borderId="10" xfId="0" applyFont="1" applyFill="1" applyBorder="1" applyAlignment="1">
      <alignment horizontal="justify" vertical="center" wrapText="1"/>
    </xf>
    <xf numFmtId="165" fontId="6" fillId="33" borderId="10" xfId="0" applyNumberFormat="1" applyFont="1" applyFill="1" applyBorder="1" applyAlignment="1">
      <alignment horizontal="center" vertical="center"/>
    </xf>
    <xf numFmtId="165" fontId="7" fillId="33" borderId="10" xfId="0" applyNumberFormat="1" applyFont="1" applyFill="1" applyBorder="1" applyAlignment="1">
      <alignment horizontal="center" vertical="center"/>
    </xf>
    <xf numFmtId="165" fontId="6" fillId="33" borderId="0" xfId="0" applyNumberFormat="1" applyFont="1" applyFill="1" applyBorder="1" applyAlignment="1">
      <alignment horizontal="center" vertical="center"/>
    </xf>
    <xf numFmtId="165" fontId="6" fillId="33" borderId="0" xfId="0" applyNumberFormat="1" applyFont="1" applyFill="1" applyBorder="1" applyAlignment="1">
      <alignment horizontal="center"/>
    </xf>
    <xf numFmtId="4"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xf>
    <xf numFmtId="165" fontId="6" fillId="33" borderId="0" xfId="0" applyNumberFormat="1" applyFont="1" applyFill="1" applyBorder="1" applyAlignment="1">
      <alignment horizontal="center" vertical="center" wrapText="1"/>
    </xf>
    <xf numFmtId="16" fontId="2" fillId="33" borderId="10" xfId="0" applyNumberFormat="1" applyFont="1" applyFill="1" applyBorder="1" applyAlignment="1">
      <alignment horizontal="justify" vertical="center" wrapText="1"/>
    </xf>
    <xf numFmtId="4" fontId="7" fillId="33" borderId="10" xfId="0" applyNumberFormat="1" applyFont="1" applyFill="1" applyBorder="1" applyAlignment="1">
      <alignment horizontal="center" vertical="center"/>
    </xf>
    <xf numFmtId="165" fontId="6" fillId="33" borderId="0" xfId="0" applyNumberFormat="1" applyFont="1" applyFill="1" applyBorder="1" applyAlignment="1">
      <alignment horizontal="center" wrapText="1"/>
    </xf>
    <xf numFmtId="4" fontId="12" fillId="33" borderId="10" xfId="0" applyNumberFormat="1" applyFont="1" applyFill="1" applyBorder="1" applyAlignment="1">
      <alignment horizontal="center" vertical="center"/>
    </xf>
    <xf numFmtId="49" fontId="7" fillId="35" borderId="10" xfId="0" applyNumberFormat="1" applyFont="1" applyFill="1" applyBorder="1" applyAlignment="1">
      <alignment horizontal="center" vertical="center" wrapText="1"/>
    </xf>
    <xf numFmtId="4" fontId="7" fillId="33" borderId="0" xfId="0" applyNumberFormat="1" applyFont="1" applyFill="1" applyBorder="1" applyAlignment="1">
      <alignment horizontal="center"/>
    </xf>
    <xf numFmtId="4" fontId="0" fillId="33" borderId="0" xfId="0" applyNumberFormat="1" applyFill="1" applyAlignment="1">
      <alignment/>
    </xf>
    <xf numFmtId="0" fontId="3" fillId="35" borderId="0" xfId="0" applyFont="1" applyFill="1" applyBorder="1" applyAlignment="1">
      <alignment horizontal="right" vertical="center" wrapText="1"/>
    </xf>
    <xf numFmtId="49" fontId="7" fillId="35" borderId="0" xfId="0" applyNumberFormat="1" applyFont="1" applyFill="1" applyBorder="1" applyAlignment="1">
      <alignment horizontal="center" vertical="center" wrapText="1"/>
    </xf>
    <xf numFmtId="165" fontId="7" fillId="35" borderId="0" xfId="0" applyNumberFormat="1" applyFont="1" applyFill="1" applyBorder="1" applyAlignment="1">
      <alignment/>
    </xf>
    <xf numFmtId="165" fontId="7" fillId="33" borderId="0" xfId="0" applyNumberFormat="1" applyFont="1" applyFill="1" applyBorder="1" applyAlignment="1">
      <alignment horizontal="center" vertical="center"/>
    </xf>
    <xf numFmtId="4" fontId="25" fillId="33" borderId="0" xfId="0" applyNumberFormat="1" applyFont="1" applyFill="1" applyBorder="1" applyAlignment="1">
      <alignment horizontal="center"/>
    </xf>
    <xf numFmtId="4" fontId="7" fillId="35" borderId="0" xfId="0" applyNumberFormat="1" applyFont="1" applyFill="1" applyBorder="1" applyAlignment="1">
      <alignment horizontal="center"/>
    </xf>
    <xf numFmtId="4" fontId="25" fillId="35" borderId="0" xfId="0" applyNumberFormat="1" applyFont="1" applyFill="1" applyBorder="1" applyAlignment="1">
      <alignment horizontal="center"/>
    </xf>
    <xf numFmtId="0" fontId="6" fillId="33" borderId="0" xfId="0" applyFont="1" applyFill="1" applyBorder="1" applyAlignment="1">
      <alignment horizontal="center" vertical="center" wrapText="1"/>
    </xf>
    <xf numFmtId="165" fontId="6" fillId="33" borderId="0" xfId="0" applyNumberFormat="1" applyFont="1" applyFill="1" applyBorder="1" applyAlignment="1">
      <alignment horizontal="center" vertical="center"/>
    </xf>
    <xf numFmtId="165" fontId="6" fillId="33" borderId="0" xfId="0" applyNumberFormat="1" applyFont="1" applyFill="1" applyBorder="1" applyAlignment="1">
      <alignment horizontal="center"/>
    </xf>
    <xf numFmtId="165" fontId="6" fillId="33" borderId="0" xfId="0" applyNumberFormat="1" applyFont="1" applyFill="1" applyBorder="1" applyAlignment="1">
      <alignment horizontal="center" vertical="center" wrapText="1"/>
    </xf>
    <xf numFmtId="165" fontId="6" fillId="33" borderId="0" xfId="0" applyNumberFormat="1" applyFont="1" applyFill="1" applyBorder="1" applyAlignment="1">
      <alignment horizontal="center" wrapText="1"/>
    </xf>
    <xf numFmtId="4" fontId="0" fillId="35" borderId="0" xfId="0" applyNumberFormat="1" applyFill="1" applyAlignment="1">
      <alignment/>
    </xf>
    <xf numFmtId="0" fontId="6" fillId="35" borderId="0" xfId="0" applyFont="1" applyFill="1" applyAlignment="1">
      <alignment horizontal="center" vertical="center"/>
    </xf>
    <xf numFmtId="4" fontId="6" fillId="35" borderId="0" xfId="0" applyNumberFormat="1" applyFont="1" applyFill="1" applyAlignment="1">
      <alignment horizontal="center" vertical="center"/>
    </xf>
    <xf numFmtId="4" fontId="12" fillId="35" borderId="0" xfId="0" applyNumberFormat="1" applyFont="1" applyFill="1" applyAlignment="1">
      <alignment horizontal="center" vertical="center"/>
    </xf>
    <xf numFmtId="0" fontId="0" fillId="35" borderId="0" xfId="0" applyFill="1" applyAlignment="1">
      <alignment horizontal="center"/>
    </xf>
    <xf numFmtId="4" fontId="0" fillId="35" borderId="0" xfId="0" applyNumberFormat="1" applyFill="1" applyAlignment="1">
      <alignment horizontal="center"/>
    </xf>
    <xf numFmtId="4" fontId="26" fillId="35" borderId="0" xfId="0" applyNumberFormat="1" applyFont="1" applyFill="1" applyAlignment="1">
      <alignment horizontal="center"/>
    </xf>
    <xf numFmtId="0" fontId="9" fillId="35" borderId="10"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4" fontId="2" fillId="35" borderId="10" xfId="0" applyNumberFormat="1" applyFont="1" applyFill="1" applyBorder="1" applyAlignment="1">
      <alignment horizontal="center" vertical="center" wrapText="1"/>
    </xf>
    <xf numFmtId="0" fontId="2" fillId="35" borderId="10" xfId="0" applyFont="1" applyFill="1" applyBorder="1" applyAlignment="1">
      <alignment horizontal="justify" vertical="center" wrapText="1"/>
    </xf>
    <xf numFmtId="0" fontId="10" fillId="35" borderId="10" xfId="0" applyFont="1" applyFill="1" applyBorder="1" applyAlignment="1">
      <alignment horizontal="right" vertical="center" wrapText="1"/>
    </xf>
    <xf numFmtId="49" fontId="3" fillId="35" borderId="14"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vertical="center"/>
    </xf>
    <xf numFmtId="4" fontId="3" fillId="35" borderId="10" xfId="0" applyNumberFormat="1" applyFont="1" applyFill="1" applyBorder="1" applyAlignment="1">
      <alignment horizontal="center" vertical="center"/>
    </xf>
    <xf numFmtId="165" fontId="7" fillId="35" borderId="0" xfId="0" applyNumberFormat="1" applyFont="1" applyFill="1" applyBorder="1" applyAlignment="1">
      <alignment horizontal="center"/>
    </xf>
    <xf numFmtId="0" fontId="5" fillId="33" borderId="0" xfId="0" applyFont="1" applyFill="1" applyAlignment="1">
      <alignment horizontal="center" vertical="center"/>
    </xf>
    <xf numFmtId="0" fontId="0" fillId="33" borderId="10" xfId="0" applyFont="1" applyFill="1" applyBorder="1" applyAlignment="1">
      <alignment/>
    </xf>
    <xf numFmtId="4" fontId="3" fillId="33" borderId="10" xfId="0" applyNumberFormat="1" applyFont="1" applyFill="1" applyBorder="1" applyAlignment="1">
      <alignment horizontal="center"/>
    </xf>
    <xf numFmtId="0" fontId="19" fillId="33" borderId="0" xfId="0" applyFont="1" applyFill="1" applyBorder="1" applyAlignment="1">
      <alignment horizontal="left" vertical="center" wrapText="1"/>
    </xf>
    <xf numFmtId="49" fontId="19" fillId="33" borderId="0" xfId="0" applyNumberFormat="1" applyFont="1" applyFill="1" applyBorder="1" applyAlignment="1">
      <alignment horizontal="center" vertical="center" wrapText="1"/>
    </xf>
    <xf numFmtId="0" fontId="14" fillId="33" borderId="0" xfId="0" applyFont="1" applyFill="1" applyBorder="1" applyAlignment="1">
      <alignment/>
    </xf>
    <xf numFmtId="0" fontId="20" fillId="33" borderId="0" xfId="0" applyFont="1" applyFill="1" applyBorder="1" applyAlignment="1">
      <alignment vertical="center"/>
    </xf>
    <xf numFmtId="0" fontId="7" fillId="33" borderId="0" xfId="0"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justify" vertical="center" wrapText="1"/>
    </xf>
    <xf numFmtId="0" fontId="2" fillId="33" borderId="0" xfId="0" applyFont="1" applyFill="1" applyBorder="1" applyAlignment="1">
      <alignment vertical="center" wrapText="1"/>
    </xf>
    <xf numFmtId="0" fontId="2" fillId="33" borderId="10" xfId="0" applyFont="1" applyFill="1" applyBorder="1" applyAlignment="1">
      <alignment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4" fontId="0" fillId="33" borderId="10" xfId="0" applyNumberFormat="1" applyFont="1" applyFill="1" applyBorder="1" applyAlignment="1">
      <alignment horizontal="center"/>
    </xf>
    <xf numFmtId="4" fontId="2" fillId="33" borderId="10" xfId="0" applyNumberFormat="1" applyFont="1" applyFill="1" applyBorder="1" applyAlignment="1">
      <alignment horizontal="center"/>
    </xf>
    <xf numFmtId="4" fontId="0" fillId="33" borderId="10" xfId="0" applyNumberFormat="1" applyFill="1" applyBorder="1" applyAlignment="1">
      <alignment horizontal="center"/>
    </xf>
    <xf numFmtId="0" fontId="3" fillId="33" borderId="0" xfId="0" applyFont="1" applyFill="1" applyBorder="1" applyAlignment="1">
      <alignment vertical="center" wrapText="1"/>
    </xf>
    <xf numFmtId="165" fontId="3" fillId="33" borderId="0" xfId="0" applyNumberFormat="1" applyFont="1" applyFill="1" applyBorder="1" applyAlignment="1">
      <alignment horizontal="center" vertical="center" wrapText="1"/>
    </xf>
    <xf numFmtId="0" fontId="7" fillId="33" borderId="0" xfId="0" applyFont="1" applyFill="1" applyAlignment="1">
      <alignment horizontal="center" vertical="center"/>
    </xf>
    <xf numFmtId="0" fontId="0" fillId="33" borderId="10" xfId="0" applyFont="1" applyFill="1" applyBorder="1" applyAlignment="1">
      <alignment horizontal="center" vertical="center"/>
    </xf>
    <xf numFmtId="0" fontId="6" fillId="33" borderId="0" xfId="0"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0" fontId="0" fillId="33" borderId="0" xfId="0" applyFont="1" applyFill="1" applyBorder="1" applyAlignment="1">
      <alignment/>
    </xf>
    <xf numFmtId="4" fontId="2" fillId="33" borderId="10" xfId="0" applyNumberFormat="1" applyFont="1" applyFill="1" applyBorder="1" applyAlignment="1">
      <alignment horizontal="center" vertical="center"/>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0" fontId="2" fillId="33" borderId="0" xfId="0" applyFont="1" applyFill="1" applyAlignment="1">
      <alignment/>
    </xf>
    <xf numFmtId="0" fontId="0" fillId="33" borderId="13" xfId="0" applyFont="1" applyFill="1" applyBorder="1" applyAlignment="1">
      <alignment vertical="top" wrapText="1"/>
    </xf>
    <xf numFmtId="0" fontId="0" fillId="33" borderId="13" xfId="0" applyFont="1" applyFill="1" applyBorder="1" applyAlignment="1">
      <alignment/>
    </xf>
    <xf numFmtId="0" fontId="22" fillId="33"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22" fillId="33" borderId="0" xfId="0" applyFont="1" applyFill="1" applyBorder="1" applyAlignment="1">
      <alignment horizontal="left" vertical="center" wrapText="1"/>
    </xf>
    <xf numFmtId="10" fontId="2" fillId="33" borderId="10" xfId="0" applyNumberFormat="1" applyFont="1" applyFill="1" applyBorder="1" applyAlignment="1">
      <alignment horizontal="center" vertical="center"/>
    </xf>
    <xf numFmtId="10" fontId="2"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xf>
    <xf numFmtId="0" fontId="29" fillId="33" borderId="0" xfId="0" applyFont="1" applyFill="1" applyAlignment="1">
      <alignment horizontal="center" vertical="center"/>
    </xf>
    <xf numFmtId="0" fontId="30" fillId="33" borderId="0" xfId="0" applyFont="1" applyFill="1" applyAlignment="1">
      <alignment/>
    </xf>
    <xf numFmtId="4" fontId="26" fillId="33" borderId="0" xfId="0" applyNumberFormat="1" applyFont="1" applyFill="1" applyAlignment="1">
      <alignment horizontal="center"/>
    </xf>
    <xf numFmtId="0" fontId="20" fillId="36" borderId="0" xfId="0" applyFont="1" applyFill="1" applyBorder="1" applyAlignment="1">
      <alignment vertical="center"/>
    </xf>
    <xf numFmtId="0" fontId="20" fillId="34" borderId="0" xfId="0" applyFont="1" applyFill="1" applyAlignment="1">
      <alignment horizontal="left" vertical="center"/>
    </xf>
    <xf numFmtId="0" fontId="2" fillId="33" borderId="13" xfId="0" applyFont="1" applyFill="1" applyBorder="1" applyAlignment="1">
      <alignment horizontal="center" vertical="center"/>
    </xf>
    <xf numFmtId="4" fontId="8" fillId="33" borderId="13" xfId="0" applyNumberFormat="1" applyFont="1" applyFill="1" applyBorder="1" applyAlignment="1">
      <alignment horizontal="center" vertical="center"/>
    </xf>
    <xf numFmtId="2" fontId="2" fillId="33" borderId="13" xfId="0" applyNumberFormat="1" applyFont="1" applyFill="1" applyBorder="1" applyAlignment="1">
      <alignment horizontal="center" vertical="center"/>
    </xf>
    <xf numFmtId="4" fontId="2" fillId="33" borderId="13"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xf>
    <xf numFmtId="2" fontId="2" fillId="33" borderId="13" xfId="0" applyNumberFormat="1" applyFont="1" applyFill="1" applyBorder="1" applyAlignment="1">
      <alignment horizontal="center" vertical="center" wrapText="1"/>
    </xf>
    <xf numFmtId="4" fontId="2" fillId="33" borderId="13" xfId="0" applyNumberFormat="1" applyFont="1" applyFill="1" applyBorder="1" applyAlignment="1">
      <alignment horizontal="center"/>
    </xf>
    <xf numFmtId="4" fontId="8" fillId="33" borderId="13" xfId="0" applyNumberFormat="1" applyFont="1" applyFill="1" applyBorder="1" applyAlignment="1">
      <alignment horizontal="center"/>
    </xf>
    <xf numFmtId="2" fontId="8" fillId="33" borderId="13" xfId="0" applyNumberFormat="1" applyFont="1" applyFill="1" applyBorder="1" applyAlignment="1">
      <alignment horizontal="center" vertical="center" wrapText="1"/>
    </xf>
    <xf numFmtId="4" fontId="8"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xf>
    <xf numFmtId="4" fontId="3" fillId="33" borderId="13" xfId="0" applyNumberFormat="1" applyFont="1" applyFill="1" applyBorder="1" applyAlignment="1">
      <alignment horizontal="center" vertical="center"/>
    </xf>
    <xf numFmtId="0" fontId="20" fillId="34" borderId="0" xfId="0" applyFont="1" applyFill="1" applyAlignment="1">
      <alignment vertical="center"/>
    </xf>
    <xf numFmtId="0" fontId="31" fillId="33" borderId="0" xfId="0" applyFont="1" applyFill="1" applyBorder="1" applyAlignment="1">
      <alignment horizontal="left" vertical="center" wrapText="1"/>
    </xf>
    <xf numFmtId="0" fontId="6" fillId="33" borderId="15" xfId="0" applyFont="1" applyFill="1" applyBorder="1" applyAlignment="1">
      <alignment horizontal="center" vertical="center" wrapText="1"/>
    </xf>
    <xf numFmtId="167" fontId="2" fillId="33" borderId="10" xfId="0" applyNumberFormat="1" applyFont="1" applyFill="1" applyBorder="1" applyAlignment="1">
      <alignment horizontal="center"/>
    </xf>
    <xf numFmtId="167" fontId="2" fillId="33" borderId="10" xfId="0" applyNumberFormat="1" applyFont="1" applyFill="1" applyBorder="1" applyAlignment="1">
      <alignment horizontal="center" vertical="center" wrapText="1"/>
    </xf>
    <xf numFmtId="0" fontId="2" fillId="33" borderId="13" xfId="0" applyFont="1" applyFill="1" applyBorder="1" applyAlignment="1">
      <alignment vertical="center"/>
    </xf>
    <xf numFmtId="0" fontId="2" fillId="33" borderId="13" xfId="0" applyFont="1" applyFill="1" applyBorder="1" applyAlignment="1">
      <alignment vertical="center" wrapText="1"/>
    </xf>
    <xf numFmtId="167" fontId="3" fillId="33" borderId="10"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xf>
    <xf numFmtId="0" fontId="32" fillId="33" borderId="0" xfId="0" applyFont="1" applyFill="1" applyAlignment="1">
      <alignment/>
    </xf>
    <xf numFmtId="0" fontId="2" fillId="33" borderId="10" xfId="0" applyFont="1" applyFill="1" applyBorder="1" applyAlignment="1">
      <alignment/>
    </xf>
    <xf numFmtId="3" fontId="2" fillId="33" borderId="10" xfId="0" applyNumberFormat="1" applyFont="1" applyFill="1" applyBorder="1" applyAlignment="1">
      <alignment horizontal="center" vertical="center" wrapText="1"/>
    </xf>
    <xf numFmtId="0" fontId="33" fillId="33" borderId="0" xfId="0" applyFont="1" applyFill="1" applyAlignment="1">
      <alignment/>
    </xf>
    <xf numFmtId="0" fontId="21" fillId="33" borderId="0" xfId="0" applyFont="1" applyFill="1" applyAlignment="1">
      <alignment/>
    </xf>
    <xf numFmtId="49" fontId="3" fillId="33" borderId="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xf>
    <xf numFmtId="4" fontId="33" fillId="33" borderId="0" xfId="0" applyNumberFormat="1" applyFont="1" applyFill="1" applyBorder="1" applyAlignment="1">
      <alignment horizontal="center" vertical="center"/>
    </xf>
    <xf numFmtId="4" fontId="2" fillId="33" borderId="10" xfId="0" applyNumberFormat="1" applyFont="1" applyFill="1" applyBorder="1" applyAlignment="1">
      <alignment/>
    </xf>
    <xf numFmtId="3" fontId="2" fillId="33" borderId="10" xfId="0" applyNumberFormat="1" applyFont="1" applyFill="1" applyBorder="1" applyAlignment="1">
      <alignment horizontal="center" vertical="center"/>
    </xf>
    <xf numFmtId="168" fontId="2" fillId="33" borderId="10" xfId="0" applyNumberFormat="1" applyFont="1" applyFill="1" applyBorder="1" applyAlignment="1">
      <alignment horizontal="center" vertical="center"/>
    </xf>
    <xf numFmtId="0" fontId="10" fillId="35" borderId="0" xfId="0" applyFont="1" applyFill="1" applyBorder="1" applyAlignment="1">
      <alignment horizontal="right" vertical="center" wrapText="1"/>
    </xf>
    <xf numFmtId="0" fontId="34" fillId="36" borderId="0" xfId="0" applyFont="1" applyFill="1" applyBorder="1" applyAlignment="1">
      <alignment vertical="center"/>
    </xf>
    <xf numFmtId="0" fontId="0" fillId="36" borderId="0" xfId="0" applyFont="1" applyFill="1" applyAlignment="1">
      <alignment/>
    </xf>
    <xf numFmtId="0" fontId="2" fillId="33" borderId="10" xfId="0" applyFont="1" applyFill="1" applyBorder="1" applyAlignment="1">
      <alignment wrapText="1"/>
    </xf>
    <xf numFmtId="3" fontId="2" fillId="33" borderId="16" xfId="0" applyNumberFormat="1" applyFont="1" applyFill="1" applyBorder="1" applyAlignment="1">
      <alignment horizontal="center"/>
    </xf>
    <xf numFmtId="4" fontId="2" fillId="33" borderId="16" xfId="0" applyNumberFormat="1" applyFont="1" applyFill="1" applyBorder="1" applyAlignment="1">
      <alignment horizontal="center"/>
    </xf>
    <xf numFmtId="3" fontId="2" fillId="33" borderId="10" xfId="0" applyNumberFormat="1" applyFont="1" applyFill="1" applyBorder="1" applyAlignment="1">
      <alignment horizontal="center" vertical="center" wrapText="1"/>
    </xf>
    <xf numFmtId="4" fontId="2" fillId="35" borderId="10" xfId="0" applyNumberFormat="1" applyFont="1" applyFill="1" applyBorder="1" applyAlignment="1">
      <alignment horizontal="center" vertical="center"/>
    </xf>
    <xf numFmtId="4" fontId="2" fillId="35" borderId="10" xfId="0" applyNumberFormat="1" applyFont="1" applyFill="1" applyBorder="1" applyAlignment="1">
      <alignment horizontal="center"/>
    </xf>
    <xf numFmtId="0" fontId="2" fillId="33" borderId="10" xfId="0" applyFont="1" applyFill="1" applyBorder="1" applyAlignment="1">
      <alignment horizontal="left" vertical="center" wrapText="1"/>
    </xf>
    <xf numFmtId="4" fontId="2" fillId="33" borderId="10" xfId="0" applyNumberFormat="1" applyFont="1" applyFill="1" applyBorder="1" applyAlignment="1">
      <alignment/>
    </xf>
    <xf numFmtId="0" fontId="3" fillId="33" borderId="10" xfId="0" applyFont="1" applyFill="1" applyBorder="1" applyAlignment="1">
      <alignment horizontal="right" vertical="center"/>
    </xf>
    <xf numFmtId="4" fontId="2" fillId="33" borderId="0" xfId="0" applyNumberFormat="1" applyFont="1" applyFill="1" applyBorder="1" applyAlignment="1">
      <alignment horizontal="center" vertical="center"/>
    </xf>
    <xf numFmtId="3" fontId="2"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xf>
    <xf numFmtId="0" fontId="11" fillId="0" borderId="0" xfId="0" applyFont="1" applyFill="1" applyBorder="1" applyAlignment="1">
      <alignment horizontal="left" vertical="center" wrapText="1"/>
    </xf>
    <xf numFmtId="0" fontId="11" fillId="37" borderId="0" xfId="0" applyFont="1" applyFill="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right" wrapText="1"/>
    </xf>
    <xf numFmtId="0" fontId="5" fillId="0" borderId="0" xfId="0" applyFont="1" applyFill="1" applyBorder="1" applyAlignment="1">
      <alignment horizontal="center" vertical="center"/>
    </xf>
    <xf numFmtId="0" fontId="15"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Border="1" applyAlignment="1">
      <alignment horizontal="center"/>
    </xf>
    <xf numFmtId="0" fontId="7"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0"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36" borderId="0" xfId="0" applyFont="1" applyFill="1" applyBorder="1" applyAlignment="1">
      <alignment horizontal="center" vertical="center"/>
    </xf>
    <xf numFmtId="0" fontId="6"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20"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20" fillId="35" borderId="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0" fillId="35" borderId="16" xfId="0" applyFont="1" applyFill="1" applyBorder="1" applyAlignment="1">
      <alignment horizontal="right" vertical="center" wrapText="1"/>
    </xf>
    <xf numFmtId="0" fontId="2" fillId="33" borderId="0" xfId="0" applyFont="1" applyFill="1" applyBorder="1" applyAlignment="1">
      <alignment horizontal="center" vertical="center" wrapText="1"/>
    </xf>
    <xf numFmtId="0" fontId="7" fillId="35" borderId="0" xfId="0" applyFont="1" applyFill="1" applyBorder="1" applyAlignment="1">
      <alignment horizontal="left" vertical="center" wrapText="1"/>
    </xf>
    <xf numFmtId="0" fontId="6" fillId="35" borderId="10"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5" fillId="36" borderId="0" xfId="0"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AFAD2"/>
      <rgbColor rgb="00AFEEEE"/>
      <rgbColor rgb="00660066"/>
      <rgbColor rgb="00FF8080"/>
      <rgbColor rgb="000066CC"/>
      <rgbColor rgb="00D3D3D3"/>
      <rgbColor rgb="00000080"/>
      <rgbColor rgb="00FF00FF"/>
      <rgbColor rgb="00FFFF00"/>
      <rgbColor rgb="0000FFFF"/>
      <rgbColor rgb="00800080"/>
      <rgbColor rgb="00800000"/>
      <rgbColor rgb="00008080"/>
      <rgbColor rgb="000000FF"/>
      <rgbColor rgb="0000CCFF"/>
      <rgbColor rgb="00E6E6FA"/>
      <rgbColor rgb="00DDDDDD"/>
      <rgbColor rgb="00FFFF99"/>
      <rgbColor rgb="00B4C7DC"/>
      <rgbColor rgb="00FF99CC"/>
      <rgbColor rgb="00CC99FF"/>
      <rgbColor rgb="00FFB6C1"/>
      <rgbColor rgb="003366FF"/>
      <rgbColor rgb="0033CCCC"/>
      <rgbColor rgb="0099CC00"/>
      <rgbColor rgb="00FFCC00"/>
      <rgbColor rgb="00FF9900"/>
      <rgbColor rgb="00FF6600"/>
      <rgbColor rgb="003465A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7AB232D4178544118B8083C5CA954482150AA5BE22A86640D55AFDEE4508015C484792D6BF2F80B44FB737A9A03AgCE" TargetMode="External" /><Relationship Id="rId2" Type="http://schemas.openxmlformats.org/officeDocument/2006/relationships/hyperlink" Target="consultantplus://offline/ref=7AB232D4178544118B8083C5CA954482150AA2BF26AD6640D55AFDEE4508015C484792D6BF2F80B44FB737A9A03AgCE" TargetMode="External" /><Relationship Id="rId3" Type="http://schemas.openxmlformats.org/officeDocument/2006/relationships/hyperlink" Target="consultantplus://offline/ref=7AB232D4178544118B8083C5CA9544821509A1BF25AD6640D55AFDEE4508015C5A47CAD8BE2F98BF1CF871FCACA502B5B076E008884F33g8E" TargetMode="External" /><Relationship Id="rId4" Type="http://schemas.openxmlformats.org/officeDocument/2006/relationships/hyperlink" Target="consultantplus://offline/ref=7AB232D4178544118B8083C5CA954482150AA2BF26AD6640D55AFDEE4508015C484792D6BF2F80B44FB737A9A03AgCE" TargetMode="External" /><Relationship Id="rId5" Type="http://schemas.openxmlformats.org/officeDocument/2006/relationships/hyperlink" Target="consultantplus://offline/ref=7AB232D4178544118B8083C5CA954482150AA2BF26AD6640D55AFDEE4508015C484792D6BF2F80B44FB737A9A03AgCE" TargetMode="External" /><Relationship Id="rId6" Type="http://schemas.openxmlformats.org/officeDocument/2006/relationships/hyperlink" Target="consultantplus://offline/ref=7AB232D4178544118B8083C5CA954482150AA2BF26AD6640D55AFDEE4508015C484792D6BF2F80B44FB737A9A03AgCE" TargetMode="External" /><Relationship Id="rId7" Type="http://schemas.openxmlformats.org/officeDocument/2006/relationships/hyperlink" Target="consultantplus://offline/ref=7AB232D4178544118B8083C5CA954482150AA5BE22A86640D55AFDEE4508015C484792D6BF2F80B44FB737A9A03AgCE" TargetMode="External" /><Relationship Id="rId8" Type="http://schemas.openxmlformats.org/officeDocument/2006/relationships/hyperlink" Target="consultantplus://offline/ref=7AB232D4178544118B8083C5CA954482150AA5BE22A86640D55AFDEE4508015C484792D6BF2F80B44FB737A9A03AgCE" TargetMode="Externa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U16"/>
  <sheetViews>
    <sheetView view="pageBreakPreview" zoomScaleNormal="77" zoomScaleSheetLayoutView="100" zoomScalePageLayoutView="0" workbookViewId="0" topLeftCell="A1">
      <selection activeCell="A16" sqref="A16"/>
    </sheetView>
  </sheetViews>
  <sheetFormatPr defaultColWidth="0.2421875" defaultRowHeight="12.75"/>
  <cols>
    <col min="1" max="16384" width="0.2421875" style="7" customWidth="1"/>
  </cols>
  <sheetData>
    <row r="1" spans="1:18" s="2" customFormat="1" ht="11.25" customHeight="1">
      <c r="A1" s="9"/>
      <c r="B1" s="9"/>
      <c r="C1" s="9"/>
      <c r="D1" s="9"/>
      <c r="E1" s="9"/>
      <c r="F1" s="9"/>
      <c r="G1" s="9"/>
      <c r="H1" s="9"/>
      <c r="I1" s="9"/>
      <c r="J1" s="9"/>
      <c r="K1" s="9"/>
      <c r="L1" s="9"/>
      <c r="M1" s="9"/>
      <c r="N1" s="9"/>
      <c r="O1" s="9"/>
      <c r="P1" s="9"/>
      <c r="Q1" s="9"/>
      <c r="R1" s="9"/>
    </row>
    <row r="2" spans="1:99" s="2" customFormat="1" ht="11.25" customHeight="1">
      <c r="A2" s="302" t="s">
        <v>44</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row>
    <row r="3" spans="1:99" s="2" customFormat="1" ht="1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row>
    <row r="4" spans="1:99" s="2" customFormat="1" ht="63.75" customHeight="1">
      <c r="A4" s="303" t="s">
        <v>37</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row>
    <row r="5" spans="1:99" s="2" customFormat="1" ht="11.25" customHeight="1">
      <c r="A5" s="304" t="s">
        <v>38</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row>
    <row r="6" spans="1:99" s="2" customFormat="1" ht="11.25" customHeight="1">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row>
    <row r="7" spans="1:99" s="2" customFormat="1" ht="11.25" customHeight="1">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row>
    <row r="8" spans="1:99" s="2" customFormat="1" ht="11.25" customHeight="1">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row>
    <row r="9" spans="1:99" s="2" customFormat="1" ht="18" customHeight="1">
      <c r="A9" s="304"/>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row>
    <row r="10" spans="1:99" s="2" customFormat="1" ht="11.25" customHeight="1">
      <c r="A10" s="304" t="s">
        <v>39</v>
      </c>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c r="CU10" s="304"/>
    </row>
    <row r="11" spans="1:99" s="2" customFormat="1" ht="27" customHeight="1">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row>
    <row r="12" s="2" customFormat="1" ht="12" customHeight="1">
      <c r="A12" s="6" t="s">
        <v>40</v>
      </c>
    </row>
    <row r="13" s="2" customFormat="1" ht="12" customHeight="1">
      <c r="A13" s="6" t="s">
        <v>41</v>
      </c>
    </row>
    <row r="14" s="2" customFormat="1" ht="12" customHeight="1">
      <c r="A14" s="6" t="s">
        <v>42</v>
      </c>
    </row>
    <row r="15" spans="1:99" s="2" customFormat="1" ht="11.25" customHeight="1">
      <c r="A15" s="304" t="s">
        <v>43</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row>
    <row r="16" spans="1:99" s="2" customFormat="1" ht="11.25" customHeight="1">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row>
    <row r="17" s="2" customFormat="1" ht="11.25" customHeight="1"/>
    <row r="18" s="2" customFormat="1" ht="11.25" customHeight="1"/>
    <row r="19" s="2" customFormat="1" ht="11.25" customHeight="1"/>
    <row r="20" s="2" customFormat="1" ht="11.25" customHeight="1"/>
    <row r="21" s="2" customFormat="1" ht="11.25" customHeight="1"/>
    <row r="22" s="2" customFormat="1" ht="11.25" customHeight="1"/>
    <row r="23" s="2" customFormat="1" ht="11.25" customHeight="1"/>
    <row r="24" s="1" customFormat="1" ht="12.75"/>
    <row r="25" s="1" customFormat="1" ht="12.75"/>
    <row r="26" s="1" customFormat="1" ht="12.75"/>
    <row r="27" s="1" customFormat="1" ht="12.75"/>
    <row r="28" s="1" customFormat="1" ht="12.75"/>
    <row r="29" s="1" customFormat="1" ht="12.75"/>
    <row r="30" s="1" customFormat="1" ht="12.75"/>
    <row r="31" s="1" customFormat="1" ht="12.75"/>
  </sheetData>
  <sheetProtection selectLockedCells="1" selectUnlockedCells="1"/>
  <mergeCells count="5">
    <mergeCell ref="A2:CU3"/>
    <mergeCell ref="A4:CU4"/>
    <mergeCell ref="A5:CU9"/>
    <mergeCell ref="A10:CU11"/>
    <mergeCell ref="A15:CU16"/>
  </mergeCells>
  <printOptions/>
  <pageMargins left="0.39375" right="0.39375" top="0.7875000000000001" bottom="0.39375" header="0.27569444444444446" footer="0.5118110236220472"/>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V252"/>
  <sheetViews>
    <sheetView tabSelected="1" view="pageBreakPreview" zoomScaleNormal="77" zoomScaleSheetLayoutView="100" zoomScalePageLayoutView="0" workbookViewId="0" topLeftCell="A7">
      <selection activeCell="A5" sqref="A5:K5"/>
    </sheetView>
  </sheetViews>
  <sheetFormatPr defaultColWidth="8.25390625" defaultRowHeight="12.75"/>
  <cols>
    <col min="1" max="1" width="40.25390625" style="10" customWidth="1"/>
    <col min="2" max="2" width="8.25390625" style="10" customWidth="1"/>
    <col min="3" max="4" width="14.25390625" style="10" customWidth="1"/>
    <col min="5" max="5" width="15.25390625" style="10" customWidth="1"/>
    <col min="6" max="6" width="12.25390625" style="10" customWidth="1"/>
    <col min="7" max="7" width="11.25390625" style="10" customWidth="1"/>
    <col min="8" max="8" width="14.00390625" style="10" customWidth="1"/>
    <col min="9" max="9" width="14.25390625" style="10" customWidth="1"/>
    <col min="10" max="10" width="13.25390625" style="10" customWidth="1"/>
    <col min="11" max="11" width="14.25390625" style="10" customWidth="1"/>
    <col min="12" max="12" width="8.00390625" style="10" customWidth="1"/>
    <col min="13" max="16384" width="8.25390625" style="10" customWidth="1"/>
  </cols>
  <sheetData>
    <row r="1" spans="9:12" s="11" customFormat="1" ht="88.5" customHeight="1">
      <c r="I1" s="305" t="s">
        <v>515</v>
      </c>
      <c r="J1" s="305"/>
      <c r="K1" s="305"/>
      <c r="L1" s="305"/>
    </row>
    <row r="2" spans="9:12" s="11" customFormat="1" ht="28.5" customHeight="1">
      <c r="I2" s="87"/>
      <c r="J2" s="87"/>
      <c r="K2" s="87"/>
      <c r="L2" s="87"/>
    </row>
    <row r="3" spans="1:14" s="11" customFormat="1" ht="15.75">
      <c r="A3" s="306" t="s">
        <v>45</v>
      </c>
      <c r="B3" s="306"/>
      <c r="C3" s="306"/>
      <c r="D3" s="306"/>
      <c r="E3" s="306"/>
      <c r="F3" s="306"/>
      <c r="G3" s="306"/>
      <c r="H3" s="306"/>
      <c r="I3" s="306"/>
      <c r="J3" s="306"/>
      <c r="K3" s="306"/>
      <c r="L3" s="12"/>
      <c r="M3" s="12"/>
      <c r="N3" s="12"/>
    </row>
    <row r="4" spans="1:14" s="11" customFormat="1" ht="15.75">
      <c r="A4" s="306" t="s">
        <v>46</v>
      </c>
      <c r="B4" s="306"/>
      <c r="C4" s="306"/>
      <c r="D4" s="306"/>
      <c r="E4" s="306"/>
      <c r="F4" s="306"/>
      <c r="G4" s="306"/>
      <c r="H4" s="306"/>
      <c r="I4" s="306"/>
      <c r="J4" s="306"/>
      <c r="K4" s="306"/>
      <c r="L4" s="12"/>
      <c r="M4" s="12"/>
      <c r="N4" s="12"/>
    </row>
    <row r="5" spans="1:14" s="11" customFormat="1" ht="15.75">
      <c r="A5" s="307"/>
      <c r="B5" s="307"/>
      <c r="C5" s="307"/>
      <c r="D5" s="307"/>
      <c r="E5" s="307"/>
      <c r="F5" s="307"/>
      <c r="G5" s="307"/>
      <c r="H5" s="307"/>
      <c r="I5" s="307"/>
      <c r="J5" s="307"/>
      <c r="K5" s="307"/>
      <c r="L5" s="13"/>
      <c r="M5" s="13"/>
      <c r="N5" s="13"/>
    </row>
    <row r="6" spans="1:14" s="11" customFormat="1" ht="15.75">
      <c r="A6" s="308" t="s">
        <v>47</v>
      </c>
      <c r="B6" s="308"/>
      <c r="C6" s="308"/>
      <c r="D6" s="308"/>
      <c r="E6" s="308"/>
      <c r="F6" s="308"/>
      <c r="G6" s="308"/>
      <c r="H6" s="308"/>
      <c r="I6" s="308"/>
      <c r="J6" s="308"/>
      <c r="K6" s="308"/>
      <c r="L6" s="14"/>
      <c r="M6" s="14"/>
      <c r="N6" s="14"/>
    </row>
    <row r="7" spans="1:7" s="11" customFormat="1" ht="12.75">
      <c r="A7" s="309"/>
      <c r="B7" s="309"/>
      <c r="C7" s="309"/>
      <c r="D7" s="309"/>
      <c r="E7" s="309"/>
      <c r="F7" s="309"/>
      <c r="G7" s="309"/>
    </row>
    <row r="8" spans="1:14" s="11" customFormat="1" ht="12.75">
      <c r="A8" s="310" t="s">
        <v>48</v>
      </c>
      <c r="B8" s="310"/>
      <c r="C8" s="310"/>
      <c r="D8" s="310"/>
      <c r="E8" s="310"/>
      <c r="F8" s="310"/>
      <c r="G8" s="310"/>
      <c r="H8" s="310"/>
      <c r="I8" s="310"/>
      <c r="J8" s="310"/>
      <c r="K8" s="310"/>
      <c r="L8" s="15"/>
      <c r="M8" s="15"/>
      <c r="N8" s="15"/>
    </row>
    <row r="9" s="11" customFormat="1" ht="12.75">
      <c r="A9" s="16"/>
    </row>
    <row r="10" spans="1:5" s="11" customFormat="1" ht="22.5" customHeight="1">
      <c r="A10" s="311" t="s">
        <v>0</v>
      </c>
      <c r="B10" s="311" t="s">
        <v>1</v>
      </c>
      <c r="C10" s="311" t="s">
        <v>49</v>
      </c>
      <c r="D10" s="311"/>
      <c r="E10" s="311"/>
    </row>
    <row r="11" spans="1:5" s="11" customFormat="1" ht="48">
      <c r="A11" s="311"/>
      <c r="B11" s="311"/>
      <c r="C11" s="17" t="s">
        <v>50</v>
      </c>
      <c r="D11" s="17" t="s">
        <v>51</v>
      </c>
      <c r="E11" s="17" t="s">
        <v>52</v>
      </c>
    </row>
    <row r="12" spans="1:5" s="11" customFormat="1" ht="12.75">
      <c r="A12" s="17">
        <v>1</v>
      </c>
      <c r="B12" s="17">
        <v>2</v>
      </c>
      <c r="C12" s="17">
        <v>3</v>
      </c>
      <c r="D12" s="17">
        <v>4</v>
      </c>
      <c r="E12" s="17">
        <v>5</v>
      </c>
    </row>
    <row r="13" spans="1:5" s="11" customFormat="1" ht="24">
      <c r="A13" s="18" t="s">
        <v>53</v>
      </c>
      <c r="B13" s="19" t="s">
        <v>54</v>
      </c>
      <c r="C13" s="17"/>
      <c r="D13" s="17"/>
      <c r="E13" s="17"/>
    </row>
    <row r="14" spans="1:5" s="11" customFormat="1" ht="48">
      <c r="A14" s="18" t="s">
        <v>55</v>
      </c>
      <c r="B14" s="19" t="s">
        <v>56</v>
      </c>
      <c r="C14" s="17"/>
      <c r="D14" s="17"/>
      <c r="E14" s="17"/>
    </row>
    <row r="15" spans="1:5" s="11" customFormat="1" ht="12.75">
      <c r="A15" s="18" t="s">
        <v>57</v>
      </c>
      <c r="B15" s="19" t="s">
        <v>58</v>
      </c>
      <c r="C15" s="20">
        <f>C17+C18</f>
        <v>0</v>
      </c>
      <c r="D15" s="20">
        <f>D17+D18</f>
        <v>0</v>
      </c>
      <c r="E15" s="20">
        <f>E17+E18</f>
        <v>0</v>
      </c>
    </row>
    <row r="16" spans="1:5" s="11" customFormat="1" ht="12.75">
      <c r="A16" s="21" t="s">
        <v>59</v>
      </c>
      <c r="B16" s="22"/>
      <c r="C16" s="17"/>
      <c r="D16" s="17"/>
      <c r="E16" s="17"/>
    </row>
    <row r="17" spans="1:5" s="11" customFormat="1" ht="36">
      <c r="A17" s="21" t="s">
        <v>60</v>
      </c>
      <c r="B17" s="22" t="s">
        <v>61</v>
      </c>
      <c r="C17" s="23">
        <f>I28</f>
        <v>0</v>
      </c>
      <c r="D17" s="23">
        <f>J28</f>
        <v>0</v>
      </c>
      <c r="E17" s="23">
        <f>K28</f>
        <v>0</v>
      </c>
    </row>
    <row r="18" spans="1:5" s="11" customFormat="1" ht="24">
      <c r="A18" s="21" t="s">
        <v>62</v>
      </c>
      <c r="B18" s="22" t="s">
        <v>63</v>
      </c>
      <c r="C18" s="23">
        <f>I44</f>
        <v>0</v>
      </c>
      <c r="D18" s="23">
        <f>J44</f>
        <v>0</v>
      </c>
      <c r="E18" s="23">
        <f>K44</f>
        <v>0</v>
      </c>
    </row>
    <row r="19" spans="1:5" s="11" customFormat="1" ht="24">
      <c r="A19" s="18" t="s">
        <v>64</v>
      </c>
      <c r="B19" s="19" t="s">
        <v>65</v>
      </c>
      <c r="C19" s="24"/>
      <c r="D19" s="24"/>
      <c r="E19" s="24"/>
    </row>
    <row r="20" spans="1:5" s="11" customFormat="1" ht="48">
      <c r="A20" s="18" t="s">
        <v>66</v>
      </c>
      <c r="B20" s="19" t="s">
        <v>67</v>
      </c>
      <c r="C20" s="24"/>
      <c r="D20" s="24"/>
      <c r="E20" s="24"/>
    </row>
    <row r="21" spans="1:5" s="11" customFormat="1" ht="36">
      <c r="A21" s="18" t="s">
        <v>68</v>
      </c>
      <c r="B21" s="19" t="s">
        <v>69</v>
      </c>
      <c r="C21" s="25">
        <f>C13-C14+C15-C19+C20</f>
        <v>0</v>
      </c>
      <c r="D21" s="25">
        <f>D13-D14+D15-D19+D20</f>
        <v>0</v>
      </c>
      <c r="E21" s="25">
        <f>E13-E14+E15-E19+E20</f>
        <v>0</v>
      </c>
    </row>
    <row r="22" s="11" customFormat="1" ht="12.75"/>
    <row r="23" s="11" customFormat="1" ht="12.75"/>
    <row r="24" spans="1:7" s="11" customFormat="1" ht="12.75">
      <c r="A24" s="26" t="s">
        <v>70</v>
      </c>
      <c r="B24" s="26"/>
      <c r="C24" s="26"/>
      <c r="D24" s="26"/>
      <c r="E24" s="26"/>
      <c r="F24" s="26"/>
      <c r="G24" s="27"/>
    </row>
    <row r="25" spans="1:11" s="11" customFormat="1" ht="42" customHeight="1">
      <c r="A25" s="312" t="s">
        <v>71</v>
      </c>
      <c r="B25" s="312" t="s">
        <v>1</v>
      </c>
      <c r="C25" s="312" t="s">
        <v>72</v>
      </c>
      <c r="D25" s="312"/>
      <c r="E25" s="312"/>
      <c r="F25" s="312" t="s">
        <v>73</v>
      </c>
      <c r="G25" s="312"/>
      <c r="H25" s="312"/>
      <c r="I25" s="312" t="s">
        <v>74</v>
      </c>
      <c r="J25" s="312"/>
      <c r="K25" s="312"/>
    </row>
    <row r="26" spans="1:11" s="11" customFormat="1" ht="48">
      <c r="A26" s="312"/>
      <c r="B26" s="312"/>
      <c r="C26" s="17" t="s">
        <v>50</v>
      </c>
      <c r="D26" s="17" t="s">
        <v>51</v>
      </c>
      <c r="E26" s="17" t="s">
        <v>52</v>
      </c>
      <c r="F26" s="17" t="s">
        <v>50</v>
      </c>
      <c r="G26" s="17" t="s">
        <v>51</v>
      </c>
      <c r="H26" s="17" t="s">
        <v>52</v>
      </c>
      <c r="I26" s="17" t="s">
        <v>50</v>
      </c>
      <c r="J26" s="17" t="s">
        <v>51</v>
      </c>
      <c r="K26" s="17" t="s">
        <v>52</v>
      </c>
    </row>
    <row r="27" spans="1:11" s="11" customFormat="1" ht="12.75">
      <c r="A27" s="29">
        <v>1</v>
      </c>
      <c r="B27" s="29">
        <v>2</v>
      </c>
      <c r="C27" s="29">
        <v>3</v>
      </c>
      <c r="D27" s="29">
        <v>4</v>
      </c>
      <c r="E27" s="29">
        <v>5</v>
      </c>
      <c r="F27" s="29">
        <v>6</v>
      </c>
      <c r="G27" s="29">
        <v>7</v>
      </c>
      <c r="H27" s="29">
        <v>8</v>
      </c>
      <c r="I27" s="29">
        <v>9</v>
      </c>
      <c r="J27" s="29">
        <v>10</v>
      </c>
      <c r="K27" s="29">
        <v>11</v>
      </c>
    </row>
    <row r="28" spans="1:11" s="33" customFormat="1" ht="12.75">
      <c r="A28" s="30" t="s">
        <v>75</v>
      </c>
      <c r="B28" s="19" t="s">
        <v>54</v>
      </c>
      <c r="C28" s="31" t="s">
        <v>4</v>
      </c>
      <c r="D28" s="31" t="s">
        <v>4</v>
      </c>
      <c r="E28" s="31" t="s">
        <v>4</v>
      </c>
      <c r="F28" s="31" t="s">
        <v>4</v>
      </c>
      <c r="G28" s="31" t="s">
        <v>4</v>
      </c>
      <c r="H28" s="31" t="s">
        <v>4</v>
      </c>
      <c r="I28" s="32">
        <f>I29+I30</f>
        <v>0</v>
      </c>
      <c r="J28" s="32">
        <f>J29+J30</f>
        <v>0</v>
      </c>
      <c r="K28" s="32">
        <f>K29+K30</f>
        <v>0</v>
      </c>
    </row>
    <row r="29" spans="1:11" s="11" customFormat="1" ht="12.75">
      <c r="A29" s="34"/>
      <c r="B29" s="22" t="s">
        <v>76</v>
      </c>
      <c r="C29" s="35"/>
      <c r="D29" s="35"/>
      <c r="E29" s="35"/>
      <c r="F29" s="29"/>
      <c r="G29" s="29"/>
      <c r="H29" s="29"/>
      <c r="I29" s="5"/>
      <c r="J29" s="5"/>
      <c r="K29" s="5"/>
    </row>
    <row r="30" spans="1:11" s="11" customFormat="1" ht="12.75">
      <c r="A30" s="34"/>
      <c r="B30" s="22" t="s">
        <v>77</v>
      </c>
      <c r="C30" s="35"/>
      <c r="D30" s="35"/>
      <c r="E30" s="35"/>
      <c r="F30" s="29"/>
      <c r="G30" s="29"/>
      <c r="H30" s="29"/>
      <c r="I30" s="5"/>
      <c r="J30" s="5"/>
      <c r="K30" s="5"/>
    </row>
    <row r="31" spans="1:11" s="11" customFormat="1" ht="12.75">
      <c r="A31" s="36"/>
      <c r="B31" s="22" t="s">
        <v>78</v>
      </c>
      <c r="C31" s="29"/>
      <c r="D31" s="29"/>
      <c r="E31" s="29"/>
      <c r="F31" s="29"/>
      <c r="G31" s="29"/>
      <c r="H31" s="29"/>
      <c r="I31" s="29"/>
      <c r="J31" s="29"/>
      <c r="K31" s="24"/>
    </row>
    <row r="32" spans="1:11" s="33" customFormat="1" ht="12.75">
      <c r="A32" s="30" t="s">
        <v>79</v>
      </c>
      <c r="B32" s="19" t="s">
        <v>56</v>
      </c>
      <c r="C32" s="31" t="s">
        <v>4</v>
      </c>
      <c r="D32" s="31" t="s">
        <v>4</v>
      </c>
      <c r="E32" s="31" t="s">
        <v>4</v>
      </c>
      <c r="F32" s="31" t="s">
        <v>4</v>
      </c>
      <c r="G32" s="31" t="s">
        <v>4</v>
      </c>
      <c r="H32" s="31" t="s">
        <v>4</v>
      </c>
      <c r="I32" s="32">
        <f>I33+I34</f>
        <v>0</v>
      </c>
      <c r="J32" s="32">
        <f>J33+J34</f>
        <v>0</v>
      </c>
      <c r="K32" s="32">
        <f>K33+K34</f>
        <v>0</v>
      </c>
    </row>
    <row r="33" spans="1:11" s="11" customFormat="1" ht="12.75">
      <c r="A33" s="36"/>
      <c r="B33" s="22" t="s">
        <v>80</v>
      </c>
      <c r="C33" s="29"/>
      <c r="D33" s="29"/>
      <c r="E33" s="29"/>
      <c r="F33" s="29"/>
      <c r="G33" s="29"/>
      <c r="H33" s="29"/>
      <c r="I33" s="29"/>
      <c r="J33" s="29"/>
      <c r="K33" s="24"/>
    </row>
    <row r="34" spans="1:11" s="11" customFormat="1" ht="12.75">
      <c r="A34" s="36"/>
      <c r="B34" s="22" t="s">
        <v>81</v>
      </c>
      <c r="C34" s="29"/>
      <c r="D34" s="29"/>
      <c r="E34" s="29"/>
      <c r="F34" s="29"/>
      <c r="G34" s="29"/>
      <c r="H34" s="29"/>
      <c r="I34" s="29"/>
      <c r="J34" s="29"/>
      <c r="K34" s="24"/>
    </row>
    <row r="35" spans="1:11" s="11" customFormat="1" ht="12.75">
      <c r="A35" s="36"/>
      <c r="B35" s="22" t="s">
        <v>82</v>
      </c>
      <c r="C35" s="29"/>
      <c r="D35" s="29"/>
      <c r="E35" s="29"/>
      <c r="F35" s="29"/>
      <c r="G35" s="29"/>
      <c r="H35" s="29"/>
      <c r="I35" s="29"/>
      <c r="J35" s="29"/>
      <c r="K35" s="24"/>
    </row>
    <row r="36" spans="1:11" s="11" customFormat="1" ht="12.75">
      <c r="A36" s="37" t="s">
        <v>83</v>
      </c>
      <c r="B36" s="19">
        <v>9000</v>
      </c>
      <c r="C36" s="31" t="s">
        <v>4</v>
      </c>
      <c r="D36" s="31" t="s">
        <v>4</v>
      </c>
      <c r="E36" s="31" t="s">
        <v>4</v>
      </c>
      <c r="F36" s="31" t="s">
        <v>4</v>
      </c>
      <c r="G36" s="31" t="s">
        <v>4</v>
      </c>
      <c r="H36" s="31" t="s">
        <v>4</v>
      </c>
      <c r="I36" s="25">
        <f>I28+I32</f>
        <v>0</v>
      </c>
      <c r="J36" s="25">
        <f>J28+J32</f>
        <v>0</v>
      </c>
      <c r="K36" s="25">
        <f>K28+K32</f>
        <v>0</v>
      </c>
    </row>
    <row r="37" spans="1:11" s="11" customFormat="1" ht="12.75">
      <c r="A37" s="38"/>
      <c r="B37" s="39"/>
      <c r="C37" s="3"/>
      <c r="D37" s="3"/>
      <c r="E37" s="3"/>
      <c r="F37" s="3"/>
      <c r="G37" s="3"/>
      <c r="H37" s="3"/>
      <c r="I37" s="40"/>
      <c r="J37" s="40"/>
      <c r="K37" s="40"/>
    </row>
    <row r="38" spans="1:7" s="11" customFormat="1" ht="12.75">
      <c r="A38" s="26" t="s">
        <v>84</v>
      </c>
      <c r="B38" s="26"/>
      <c r="C38" s="26"/>
      <c r="D38" s="26"/>
      <c r="E38" s="26"/>
      <c r="F38" s="26"/>
      <c r="G38" s="27"/>
    </row>
    <row r="39" spans="1:11" s="11" customFormat="1" ht="56.25" customHeight="1">
      <c r="A39" s="312" t="s">
        <v>71</v>
      </c>
      <c r="B39" s="312" t="s">
        <v>1</v>
      </c>
      <c r="C39" s="312" t="s">
        <v>72</v>
      </c>
      <c r="D39" s="312"/>
      <c r="E39" s="312"/>
      <c r="F39" s="312" t="s">
        <v>85</v>
      </c>
      <c r="G39" s="312"/>
      <c r="H39" s="312"/>
      <c r="I39" s="312" t="s">
        <v>74</v>
      </c>
      <c r="J39" s="312"/>
      <c r="K39" s="312"/>
    </row>
    <row r="40" spans="1:11" s="11" customFormat="1" ht="48">
      <c r="A40" s="312"/>
      <c r="B40" s="312"/>
      <c r="C40" s="17" t="s">
        <v>50</v>
      </c>
      <c r="D40" s="17" t="s">
        <v>51</v>
      </c>
      <c r="E40" s="17" t="s">
        <v>52</v>
      </c>
      <c r="F40" s="17" t="s">
        <v>50</v>
      </c>
      <c r="G40" s="17" t="s">
        <v>51</v>
      </c>
      <c r="H40" s="17" t="s">
        <v>52</v>
      </c>
      <c r="I40" s="17" t="s">
        <v>50</v>
      </c>
      <c r="J40" s="17" t="s">
        <v>51</v>
      </c>
      <c r="K40" s="17" t="s">
        <v>52</v>
      </c>
    </row>
    <row r="41" spans="1:11" s="11" customFormat="1" ht="12.75">
      <c r="A41" s="29">
        <v>1</v>
      </c>
      <c r="B41" s="29">
        <v>2</v>
      </c>
      <c r="C41" s="29">
        <v>3</v>
      </c>
      <c r="D41" s="29">
        <v>4</v>
      </c>
      <c r="E41" s="29">
        <v>5</v>
      </c>
      <c r="F41" s="29">
        <v>6</v>
      </c>
      <c r="G41" s="29">
        <v>7</v>
      </c>
      <c r="H41" s="29">
        <v>8</v>
      </c>
      <c r="I41" s="29">
        <v>9</v>
      </c>
      <c r="J41" s="29">
        <v>10</v>
      </c>
      <c r="K41" s="29">
        <v>11</v>
      </c>
    </row>
    <row r="42" spans="1:11" s="11" customFormat="1" ht="12.75">
      <c r="A42" s="36"/>
      <c r="B42" s="22" t="s">
        <v>54</v>
      </c>
      <c r="C42" s="29"/>
      <c r="D42" s="29"/>
      <c r="E42" s="29"/>
      <c r="F42" s="29"/>
      <c r="G42" s="29"/>
      <c r="H42" s="29"/>
      <c r="I42" s="5"/>
      <c r="J42" s="5"/>
      <c r="K42" s="5"/>
    </row>
    <row r="43" spans="1:11" s="11" customFormat="1" ht="12.75">
      <c r="A43" s="34"/>
      <c r="B43" s="22" t="s">
        <v>56</v>
      </c>
      <c r="C43" s="35"/>
      <c r="D43" s="35"/>
      <c r="E43" s="35"/>
      <c r="F43" s="29"/>
      <c r="G43" s="29"/>
      <c r="H43" s="29"/>
      <c r="I43" s="5"/>
      <c r="J43" s="5"/>
      <c r="K43" s="5"/>
    </row>
    <row r="44" spans="1:11" s="11" customFormat="1" ht="12.75">
      <c r="A44" s="37" t="s">
        <v>83</v>
      </c>
      <c r="B44" s="19">
        <v>9000</v>
      </c>
      <c r="C44" s="31" t="s">
        <v>4</v>
      </c>
      <c r="D44" s="31" t="s">
        <v>4</v>
      </c>
      <c r="E44" s="32" t="s">
        <v>4</v>
      </c>
      <c r="F44" s="31" t="s">
        <v>4</v>
      </c>
      <c r="G44" s="31" t="s">
        <v>4</v>
      </c>
      <c r="H44" s="32" t="s">
        <v>4</v>
      </c>
      <c r="I44" s="32">
        <f>I42+I43</f>
        <v>0</v>
      </c>
      <c r="J44" s="32">
        <f>J42+J43</f>
        <v>0</v>
      </c>
      <c r="K44" s="32">
        <f>K42+K43</f>
        <v>0</v>
      </c>
    </row>
    <row r="45" spans="1:11" s="11" customFormat="1" ht="12.75">
      <c r="A45" s="38"/>
      <c r="B45" s="39"/>
      <c r="C45" s="3"/>
      <c r="D45" s="3"/>
      <c r="E45" s="3"/>
      <c r="F45" s="3"/>
      <c r="G45" s="3"/>
      <c r="H45" s="3"/>
      <c r="I45" s="40"/>
      <c r="J45" s="40"/>
      <c r="K45" s="40"/>
    </row>
    <row r="46" spans="1:11" s="11" customFormat="1" ht="12.75">
      <c r="A46" s="310" t="s">
        <v>86</v>
      </c>
      <c r="B46" s="310"/>
      <c r="C46" s="310"/>
      <c r="D46" s="310"/>
      <c r="E46" s="310"/>
      <c r="F46" s="310"/>
      <c r="G46" s="310"/>
      <c r="H46" s="310"/>
      <c r="I46" s="310"/>
      <c r="J46" s="310"/>
      <c r="K46" s="310"/>
    </row>
    <row r="47" s="11" customFormat="1" ht="12.75">
      <c r="A47" s="16"/>
    </row>
    <row r="48" spans="1:5" s="11" customFormat="1" ht="12.75" customHeight="1">
      <c r="A48" s="311" t="s">
        <v>0</v>
      </c>
      <c r="B48" s="311" t="s">
        <v>1</v>
      </c>
      <c r="C48" s="311" t="s">
        <v>49</v>
      </c>
      <c r="D48" s="311"/>
      <c r="E48" s="311"/>
    </row>
    <row r="49" spans="1:5" s="11" customFormat="1" ht="48">
      <c r="A49" s="311"/>
      <c r="B49" s="311"/>
      <c r="C49" s="17" t="s">
        <v>50</v>
      </c>
      <c r="D49" s="17" t="s">
        <v>51</v>
      </c>
      <c r="E49" s="17" t="s">
        <v>52</v>
      </c>
    </row>
    <row r="50" spans="1:5" s="11" customFormat="1" ht="12.75">
      <c r="A50" s="17">
        <v>1</v>
      </c>
      <c r="B50" s="17">
        <v>2</v>
      </c>
      <c r="C50" s="17">
        <v>3</v>
      </c>
      <c r="D50" s="17">
        <v>4</v>
      </c>
      <c r="E50" s="17">
        <v>5</v>
      </c>
    </row>
    <row r="51" spans="1:5" s="11" customFormat="1" ht="24">
      <c r="A51" s="18" t="s">
        <v>53</v>
      </c>
      <c r="B51" s="19" t="s">
        <v>54</v>
      </c>
      <c r="C51" s="28"/>
      <c r="D51" s="28"/>
      <c r="E51" s="28"/>
    </row>
    <row r="52" spans="1:5" s="11" customFormat="1" ht="48">
      <c r="A52" s="18" t="s">
        <v>55</v>
      </c>
      <c r="B52" s="19" t="s">
        <v>56</v>
      </c>
      <c r="C52" s="28"/>
      <c r="D52" s="28"/>
      <c r="E52" s="28"/>
    </row>
    <row r="53" spans="1:5" s="11" customFormat="1" ht="24">
      <c r="A53" s="18" t="s">
        <v>87</v>
      </c>
      <c r="B53" s="19" t="s">
        <v>58</v>
      </c>
      <c r="C53" s="41" t="e">
        <f>SUM(C55:C59)</f>
        <v>#REF!</v>
      </c>
      <c r="D53" s="41" t="e">
        <f>SUM(D55:D59)</f>
        <v>#REF!</v>
      </c>
      <c r="E53" s="41" t="e">
        <f>SUM(E55:E59)</f>
        <v>#REF!</v>
      </c>
    </row>
    <row r="54" spans="1:5" s="11" customFormat="1" ht="12.75">
      <c r="A54" s="21" t="s">
        <v>59</v>
      </c>
      <c r="B54" s="22"/>
      <c r="C54" s="42"/>
      <c r="D54" s="42"/>
      <c r="E54" s="42"/>
    </row>
    <row r="55" spans="1:5" s="11" customFormat="1" ht="24">
      <c r="A55" s="21" t="s">
        <v>88</v>
      </c>
      <c r="B55" s="22" t="s">
        <v>61</v>
      </c>
      <c r="C55" s="5" t="e">
        <f>#REF!</f>
        <v>#REF!</v>
      </c>
      <c r="D55" s="42" t="e">
        <f>#REF!</f>
        <v>#REF!</v>
      </c>
      <c r="E55" s="42" t="e">
        <f>#REF!</f>
        <v>#REF!</v>
      </c>
    </row>
    <row r="56" spans="1:5" s="11" customFormat="1" ht="24">
      <c r="A56" s="21" t="s">
        <v>89</v>
      </c>
      <c r="B56" s="22" t="s">
        <v>63</v>
      </c>
      <c r="C56" s="42">
        <f>I68</f>
        <v>0</v>
      </c>
      <c r="D56" s="42">
        <f>J68</f>
        <v>0</v>
      </c>
      <c r="E56" s="42">
        <f>K68</f>
        <v>0</v>
      </c>
    </row>
    <row r="57" spans="1:5" s="11" customFormat="1" ht="36">
      <c r="A57" s="21" t="s">
        <v>7</v>
      </c>
      <c r="B57" s="22" t="s">
        <v>90</v>
      </c>
      <c r="C57" s="42">
        <f>I87</f>
        <v>0</v>
      </c>
      <c r="D57" s="42">
        <f>J87</f>
        <v>0</v>
      </c>
      <c r="E57" s="42">
        <f>K87</f>
        <v>0</v>
      </c>
    </row>
    <row r="58" spans="1:5" s="11" customFormat="1" ht="48">
      <c r="A58" s="21" t="s">
        <v>8</v>
      </c>
      <c r="B58" s="22" t="s">
        <v>91</v>
      </c>
      <c r="C58" s="42">
        <f>I105</f>
        <v>0</v>
      </c>
      <c r="D58" s="42">
        <f>J105</f>
        <v>0</v>
      </c>
      <c r="E58" s="42">
        <f>K105</f>
        <v>0</v>
      </c>
    </row>
    <row r="59" spans="1:5" s="11" customFormat="1" ht="12.75">
      <c r="A59" s="21" t="s">
        <v>92</v>
      </c>
      <c r="B59" s="22" t="s">
        <v>93</v>
      </c>
      <c r="C59" s="42">
        <f>C113</f>
        <v>0</v>
      </c>
      <c r="D59" s="42">
        <f>D113</f>
        <v>0</v>
      </c>
      <c r="E59" s="42">
        <f>E113</f>
        <v>0</v>
      </c>
    </row>
    <row r="60" spans="1:5" s="11" customFormat="1" ht="24">
      <c r="A60" s="18" t="s">
        <v>64</v>
      </c>
      <c r="B60" s="19" t="s">
        <v>65</v>
      </c>
      <c r="C60" s="43"/>
      <c r="D60" s="43"/>
      <c r="E60" s="43"/>
    </row>
    <row r="61" spans="1:5" s="11" customFormat="1" ht="48">
      <c r="A61" s="18" t="s">
        <v>66</v>
      </c>
      <c r="B61" s="19" t="s">
        <v>67</v>
      </c>
      <c r="C61" s="43"/>
      <c r="D61" s="43"/>
      <c r="E61" s="43"/>
    </row>
    <row r="62" spans="1:5" s="11" customFormat="1" ht="36">
      <c r="A62" s="18" t="s">
        <v>94</v>
      </c>
      <c r="B62" s="19" t="s">
        <v>69</v>
      </c>
      <c r="C62" s="41" t="e">
        <f>C51-C52+C53-C60+C61</f>
        <v>#REF!</v>
      </c>
      <c r="D62" s="41" t="e">
        <f>D51-D52+D53-D60+D61</f>
        <v>#REF!</v>
      </c>
      <c r="E62" s="41" t="e">
        <f>E51-E52+E53-E60+E61</f>
        <v>#REF!</v>
      </c>
    </row>
    <row r="63" s="11" customFormat="1" ht="12.75"/>
    <row r="64" spans="1:7" s="11" customFormat="1" ht="12.75">
      <c r="A64" s="313" t="s">
        <v>95</v>
      </c>
      <c r="B64" s="313"/>
      <c r="C64" s="313"/>
      <c r="D64" s="313"/>
      <c r="E64" s="313"/>
      <c r="F64" s="313"/>
      <c r="G64" s="27"/>
    </row>
    <row r="65" spans="1:11" s="11" customFormat="1" ht="12.75" customHeight="1">
      <c r="A65" s="312" t="s">
        <v>96</v>
      </c>
      <c r="B65" s="312" t="s">
        <v>1</v>
      </c>
      <c r="C65" s="312" t="s">
        <v>97</v>
      </c>
      <c r="D65" s="312"/>
      <c r="E65" s="312"/>
      <c r="F65" s="312" t="s">
        <v>98</v>
      </c>
      <c r="G65" s="312"/>
      <c r="H65" s="312"/>
      <c r="I65" s="312" t="s">
        <v>74</v>
      </c>
      <c r="J65" s="312"/>
      <c r="K65" s="312"/>
    </row>
    <row r="66" spans="1:11" s="11" customFormat="1" ht="48">
      <c r="A66" s="312"/>
      <c r="B66" s="312"/>
      <c r="C66" s="17" t="s">
        <v>50</v>
      </c>
      <c r="D66" s="17" t="s">
        <v>51</v>
      </c>
      <c r="E66" s="17" t="s">
        <v>52</v>
      </c>
      <c r="F66" s="17" t="s">
        <v>50</v>
      </c>
      <c r="G66" s="17" t="s">
        <v>51</v>
      </c>
      <c r="H66" s="17" t="s">
        <v>52</v>
      </c>
      <c r="I66" s="17" t="s">
        <v>50</v>
      </c>
      <c r="J66" s="17" t="s">
        <v>51</v>
      </c>
      <c r="K66" s="17" t="s">
        <v>52</v>
      </c>
    </row>
    <row r="67" spans="1:11" s="11" customFormat="1" ht="12.75">
      <c r="A67" s="29">
        <v>1</v>
      </c>
      <c r="B67" s="29">
        <v>2</v>
      </c>
      <c r="C67" s="29">
        <v>3</v>
      </c>
      <c r="D67" s="29">
        <v>4</v>
      </c>
      <c r="E67" s="29">
        <v>5</v>
      </c>
      <c r="F67" s="29">
        <v>6</v>
      </c>
      <c r="G67" s="29">
        <v>7</v>
      </c>
      <c r="H67" s="29">
        <v>8</v>
      </c>
      <c r="I67" s="29">
        <v>9</v>
      </c>
      <c r="J67" s="29">
        <v>10</v>
      </c>
      <c r="K67" s="29">
        <v>11</v>
      </c>
    </row>
    <row r="68" spans="1:11" s="11" customFormat="1" ht="12.75">
      <c r="A68" s="44"/>
      <c r="B68" s="22" t="s">
        <v>3</v>
      </c>
      <c r="C68" s="5"/>
      <c r="D68" s="5"/>
      <c r="E68" s="5"/>
      <c r="F68" s="45"/>
      <c r="G68" s="45"/>
      <c r="H68" s="45"/>
      <c r="I68" s="5"/>
      <c r="J68" s="5"/>
      <c r="K68" s="5"/>
    </row>
    <row r="69" spans="1:11" s="11" customFormat="1" ht="12.75">
      <c r="A69" s="34"/>
      <c r="B69" s="22" t="s">
        <v>5</v>
      </c>
      <c r="C69" s="5"/>
      <c r="D69" s="5"/>
      <c r="E69" s="5"/>
      <c r="F69" s="45"/>
      <c r="G69" s="45"/>
      <c r="H69" s="45"/>
      <c r="I69" s="5"/>
      <c r="J69" s="5"/>
      <c r="K69" s="5"/>
    </row>
    <row r="70" spans="1:11" s="11" customFormat="1" ht="12.75">
      <c r="A70" s="34"/>
      <c r="B70" s="22" t="s">
        <v>99</v>
      </c>
      <c r="C70" s="29"/>
      <c r="D70" s="29"/>
      <c r="E70" s="29"/>
      <c r="F70" s="29"/>
      <c r="G70" s="29"/>
      <c r="H70" s="29"/>
      <c r="I70" s="46"/>
      <c r="J70" s="46"/>
      <c r="K70" s="47"/>
    </row>
    <row r="71" spans="1:11" s="11" customFormat="1" ht="12.75">
      <c r="A71" s="37" t="s">
        <v>83</v>
      </c>
      <c r="B71" s="19">
        <v>9000</v>
      </c>
      <c r="C71" s="31" t="s">
        <v>4</v>
      </c>
      <c r="D71" s="31" t="s">
        <v>4</v>
      </c>
      <c r="E71" s="31" t="s">
        <v>4</v>
      </c>
      <c r="F71" s="31" t="s">
        <v>4</v>
      </c>
      <c r="G71" s="31" t="s">
        <v>4</v>
      </c>
      <c r="H71" s="31" t="s">
        <v>4</v>
      </c>
      <c r="I71" s="48">
        <f>SUM(I68:I70)</f>
        <v>0</v>
      </c>
      <c r="J71" s="48">
        <f>SUM(J68:J70)</f>
        <v>0</v>
      </c>
      <c r="K71" s="48">
        <f>SUM(K68:K70)</f>
        <v>0</v>
      </c>
    </row>
    <row r="72" s="11" customFormat="1" ht="12.75"/>
    <row r="73" spans="1:7" s="11" customFormat="1" ht="12.75">
      <c r="A73" s="313" t="s">
        <v>100</v>
      </c>
      <c r="B73" s="313"/>
      <c r="C73" s="313"/>
      <c r="D73" s="313"/>
      <c r="E73" s="313"/>
      <c r="F73" s="313"/>
      <c r="G73" s="27"/>
    </row>
    <row r="74" spans="1:11" s="11" customFormat="1" ht="12.75" customHeight="1">
      <c r="A74" s="312" t="s">
        <v>101</v>
      </c>
      <c r="B74" s="314" t="s">
        <v>102</v>
      </c>
      <c r="C74" s="314"/>
      <c r="D74" s="312" t="s">
        <v>103</v>
      </c>
      <c r="E74" s="312"/>
      <c r="F74" s="312"/>
      <c r="G74" s="312"/>
      <c r="H74" s="312"/>
      <c r="I74" s="312"/>
      <c r="J74" s="312"/>
      <c r="K74" s="312"/>
    </row>
    <row r="75" spans="1:11" s="11" customFormat="1" ht="12.75">
      <c r="A75" s="312"/>
      <c r="B75" s="314"/>
      <c r="C75" s="314"/>
      <c r="D75" s="312"/>
      <c r="E75" s="312"/>
      <c r="F75" s="312"/>
      <c r="G75" s="312"/>
      <c r="H75" s="312"/>
      <c r="I75" s="312"/>
      <c r="J75" s="312"/>
      <c r="K75" s="312"/>
    </row>
    <row r="76" spans="1:11" s="11" customFormat="1" ht="12.75">
      <c r="A76" s="29">
        <v>1</v>
      </c>
      <c r="B76" s="315">
        <v>2</v>
      </c>
      <c r="C76" s="315"/>
      <c r="D76" s="315">
        <v>3</v>
      </c>
      <c r="E76" s="315"/>
      <c r="F76" s="315"/>
      <c r="G76" s="315"/>
      <c r="H76" s="315"/>
      <c r="I76" s="315"/>
      <c r="J76" s="315"/>
      <c r="K76" s="315"/>
    </row>
    <row r="77" spans="1:11" s="11" customFormat="1" ht="12.75">
      <c r="A77" s="21"/>
      <c r="B77" s="316"/>
      <c r="C77" s="316"/>
      <c r="D77" s="317"/>
      <c r="E77" s="317"/>
      <c r="F77" s="317"/>
      <c r="G77" s="317"/>
      <c r="H77" s="317"/>
      <c r="I77" s="317"/>
      <c r="J77" s="317"/>
      <c r="K77" s="317"/>
    </row>
    <row r="78" spans="1:11" s="11" customFormat="1" ht="12.75" customHeight="1">
      <c r="A78" s="36"/>
      <c r="B78" s="316"/>
      <c r="C78" s="316"/>
      <c r="D78" s="315"/>
      <c r="E78" s="315"/>
      <c r="F78" s="315"/>
      <c r="G78" s="315"/>
      <c r="H78" s="315"/>
      <c r="I78" s="315"/>
      <c r="J78" s="315"/>
      <c r="K78" s="315"/>
    </row>
    <row r="79" s="11" customFormat="1" ht="12.75"/>
    <row r="80" spans="1:7" s="11" customFormat="1" ht="12.75">
      <c r="A80" s="49" t="s">
        <v>104</v>
      </c>
      <c r="B80" s="49"/>
      <c r="C80" s="49"/>
      <c r="D80" s="49"/>
      <c r="E80" s="49"/>
      <c r="F80" s="49"/>
      <c r="G80" s="27"/>
    </row>
    <row r="81" spans="1:11" s="11" customFormat="1" ht="12.75" customHeight="1">
      <c r="A81" s="312" t="s">
        <v>96</v>
      </c>
      <c r="B81" s="312" t="s">
        <v>1</v>
      </c>
      <c r="C81" s="312" t="s">
        <v>97</v>
      </c>
      <c r="D81" s="312"/>
      <c r="E81" s="312"/>
      <c r="F81" s="312" t="s">
        <v>98</v>
      </c>
      <c r="G81" s="312"/>
      <c r="H81" s="312"/>
      <c r="I81" s="312" t="s">
        <v>74</v>
      </c>
      <c r="J81" s="312"/>
      <c r="K81" s="312"/>
    </row>
    <row r="82" spans="1:11" s="11" customFormat="1" ht="48">
      <c r="A82" s="312"/>
      <c r="B82" s="312"/>
      <c r="C82" s="17" t="s">
        <v>50</v>
      </c>
      <c r="D82" s="17" t="s">
        <v>51</v>
      </c>
      <c r="E82" s="17" t="s">
        <v>52</v>
      </c>
      <c r="F82" s="17" t="s">
        <v>50</v>
      </c>
      <c r="G82" s="17" t="s">
        <v>51</v>
      </c>
      <c r="H82" s="17" t="s">
        <v>52</v>
      </c>
      <c r="I82" s="17" t="s">
        <v>50</v>
      </c>
      <c r="J82" s="17" t="s">
        <v>51</v>
      </c>
      <c r="K82" s="17" t="s">
        <v>52</v>
      </c>
    </row>
    <row r="83" spans="1:11" s="11" customFormat="1" ht="12.75">
      <c r="A83" s="29">
        <v>1</v>
      </c>
      <c r="B83" s="29">
        <v>2</v>
      </c>
      <c r="C83" s="29">
        <v>3</v>
      </c>
      <c r="D83" s="29">
        <v>4</v>
      </c>
      <c r="E83" s="29">
        <v>5</v>
      </c>
      <c r="F83" s="29">
        <v>6</v>
      </c>
      <c r="G83" s="29">
        <v>7</v>
      </c>
      <c r="H83" s="29">
        <v>8</v>
      </c>
      <c r="I83" s="29">
        <v>9</v>
      </c>
      <c r="J83" s="29">
        <v>10</v>
      </c>
      <c r="K83" s="29">
        <v>11</v>
      </c>
    </row>
    <row r="84" spans="1:11" s="11" customFormat="1" ht="12.75">
      <c r="A84" s="50"/>
      <c r="B84" s="22" t="s">
        <v>3</v>
      </c>
      <c r="C84" s="5"/>
      <c r="D84" s="5"/>
      <c r="E84" s="5"/>
      <c r="F84" s="45"/>
      <c r="G84" s="45"/>
      <c r="H84" s="45"/>
      <c r="I84" s="5"/>
      <c r="J84" s="5"/>
      <c r="K84" s="5"/>
    </row>
    <row r="85" spans="1:11" s="11" customFormat="1" ht="12.75">
      <c r="A85" s="50"/>
      <c r="B85" s="22" t="s">
        <v>5</v>
      </c>
      <c r="C85" s="5"/>
      <c r="D85" s="5"/>
      <c r="E85" s="5"/>
      <c r="F85" s="45"/>
      <c r="G85" s="45"/>
      <c r="H85" s="45"/>
      <c r="I85" s="5"/>
      <c r="J85" s="5"/>
      <c r="K85" s="5"/>
    </row>
    <row r="86" spans="1:11" s="11" customFormat="1" ht="12.75">
      <c r="A86" s="36"/>
      <c r="B86" s="22" t="s">
        <v>99</v>
      </c>
      <c r="C86" s="29"/>
      <c r="D86" s="29"/>
      <c r="E86" s="29"/>
      <c r="F86" s="29"/>
      <c r="G86" s="29"/>
      <c r="H86" s="29"/>
      <c r="I86" s="29"/>
      <c r="J86" s="29"/>
      <c r="K86" s="24"/>
    </row>
    <row r="87" spans="1:11" s="11" customFormat="1" ht="12.75">
      <c r="A87" s="37" t="s">
        <v>83</v>
      </c>
      <c r="B87" s="19">
        <v>9000</v>
      </c>
      <c r="C87" s="31" t="s">
        <v>4</v>
      </c>
      <c r="D87" s="31" t="s">
        <v>4</v>
      </c>
      <c r="E87" s="31" t="s">
        <v>4</v>
      </c>
      <c r="F87" s="31" t="s">
        <v>4</v>
      </c>
      <c r="G87" s="31" t="s">
        <v>4</v>
      </c>
      <c r="H87" s="31" t="s">
        <v>4</v>
      </c>
      <c r="I87" s="48">
        <f>SUM(I84:I86)</f>
        <v>0</v>
      </c>
      <c r="J87" s="48">
        <f>SUM(J84:J86)</f>
        <v>0</v>
      </c>
      <c r="K87" s="48">
        <f>SUM(K84:K86)</f>
        <v>0</v>
      </c>
    </row>
    <row r="88" s="11" customFormat="1" ht="12.75"/>
    <row r="89" spans="1:7" s="11" customFormat="1" ht="12.75" customHeight="1">
      <c r="A89" s="313" t="s">
        <v>105</v>
      </c>
      <c r="B89" s="313"/>
      <c r="C89" s="313"/>
      <c r="D89" s="313"/>
      <c r="E89" s="313"/>
      <c r="F89" s="313"/>
      <c r="G89" s="27"/>
    </row>
    <row r="90" spans="1:11" s="11" customFormat="1" ht="12.75" customHeight="1">
      <c r="A90" s="312" t="s">
        <v>101</v>
      </c>
      <c r="B90" s="314" t="s">
        <v>102</v>
      </c>
      <c r="C90" s="314"/>
      <c r="D90" s="312" t="s">
        <v>103</v>
      </c>
      <c r="E90" s="312"/>
      <c r="F90" s="312"/>
      <c r="G90" s="312"/>
      <c r="H90" s="312"/>
      <c r="I90" s="312"/>
      <c r="J90" s="312"/>
      <c r="K90" s="312"/>
    </row>
    <row r="91" spans="1:11" s="11" customFormat="1" ht="12.75">
      <c r="A91" s="312"/>
      <c r="B91" s="314"/>
      <c r="C91" s="314"/>
      <c r="D91" s="312"/>
      <c r="E91" s="312"/>
      <c r="F91" s="312"/>
      <c r="G91" s="312"/>
      <c r="H91" s="312"/>
      <c r="I91" s="312"/>
      <c r="J91" s="312"/>
      <c r="K91" s="312"/>
    </row>
    <row r="92" spans="1:11" s="11" customFormat="1" ht="12.75">
      <c r="A92" s="29">
        <v>1</v>
      </c>
      <c r="B92" s="315">
        <v>2</v>
      </c>
      <c r="C92" s="315"/>
      <c r="D92" s="315">
        <v>3</v>
      </c>
      <c r="E92" s="315"/>
      <c r="F92" s="315"/>
      <c r="G92" s="315"/>
      <c r="H92" s="315"/>
      <c r="I92" s="315"/>
      <c r="J92" s="315"/>
      <c r="K92" s="315"/>
    </row>
    <row r="93" spans="1:11" s="11" customFormat="1" ht="12.75">
      <c r="A93" s="36"/>
      <c r="B93" s="316"/>
      <c r="C93" s="316"/>
      <c r="D93" s="315"/>
      <c r="E93" s="315"/>
      <c r="F93" s="315"/>
      <c r="G93" s="315"/>
      <c r="H93" s="315"/>
      <c r="I93" s="315"/>
      <c r="J93" s="315"/>
      <c r="K93" s="315"/>
    </row>
    <row r="94" spans="1:11" s="11" customFormat="1" ht="12.75">
      <c r="A94" s="36"/>
      <c r="B94" s="316"/>
      <c r="C94" s="316"/>
      <c r="D94" s="315"/>
      <c r="E94" s="315"/>
      <c r="F94" s="315"/>
      <c r="G94" s="315"/>
      <c r="H94" s="315"/>
      <c r="I94" s="315"/>
      <c r="J94" s="315"/>
      <c r="K94" s="315"/>
    </row>
    <row r="95" s="11" customFormat="1" ht="12.75"/>
    <row r="96" spans="1:7" s="11" customFormat="1" ht="12.75">
      <c r="A96" s="49" t="s">
        <v>106</v>
      </c>
      <c r="B96" s="49"/>
      <c r="C96" s="49"/>
      <c r="D96" s="49"/>
      <c r="E96" s="49"/>
      <c r="F96" s="49"/>
      <c r="G96" s="27"/>
    </row>
    <row r="97" spans="1:11" s="11" customFormat="1" ht="24.75" customHeight="1">
      <c r="A97" s="312" t="s">
        <v>71</v>
      </c>
      <c r="B97" s="312" t="s">
        <v>1</v>
      </c>
      <c r="C97" s="312" t="s">
        <v>107</v>
      </c>
      <c r="D97" s="312"/>
      <c r="E97" s="312"/>
      <c r="F97" s="312" t="s">
        <v>108</v>
      </c>
      <c r="G97" s="312"/>
      <c r="H97" s="312"/>
      <c r="I97" s="312" t="s">
        <v>74</v>
      </c>
      <c r="J97" s="312"/>
      <c r="K97" s="312"/>
    </row>
    <row r="98" spans="1:11" s="11" customFormat="1" ht="48">
      <c r="A98" s="312"/>
      <c r="B98" s="312"/>
      <c r="C98" s="17" t="s">
        <v>50</v>
      </c>
      <c r="D98" s="17" t="s">
        <v>51</v>
      </c>
      <c r="E98" s="17" t="s">
        <v>52</v>
      </c>
      <c r="F98" s="17" t="s">
        <v>50</v>
      </c>
      <c r="G98" s="17" t="s">
        <v>51</v>
      </c>
      <c r="H98" s="17" t="s">
        <v>52</v>
      </c>
      <c r="I98" s="17" t="s">
        <v>50</v>
      </c>
      <c r="J98" s="17" t="s">
        <v>51</v>
      </c>
      <c r="K98" s="17" t="s">
        <v>52</v>
      </c>
    </row>
    <row r="99" spans="1:11" s="11" customFormat="1" ht="12.75">
      <c r="A99" s="29">
        <v>1</v>
      </c>
      <c r="B99" s="29">
        <v>2</v>
      </c>
      <c r="C99" s="29">
        <v>3</v>
      </c>
      <c r="D99" s="29">
        <v>4</v>
      </c>
      <c r="E99" s="29">
        <v>5</v>
      </c>
      <c r="F99" s="29">
        <v>6</v>
      </c>
      <c r="G99" s="29">
        <v>7</v>
      </c>
      <c r="H99" s="29">
        <v>8</v>
      </c>
      <c r="I99" s="29">
        <v>9</v>
      </c>
      <c r="J99" s="29">
        <v>10</v>
      </c>
      <c r="K99" s="29">
        <v>11</v>
      </c>
    </row>
    <row r="100" spans="1:11" s="11" customFormat="1" ht="63.75">
      <c r="A100" s="34" t="s">
        <v>109</v>
      </c>
      <c r="B100" s="22" t="s">
        <v>54</v>
      </c>
      <c r="C100" s="29" t="s">
        <v>4</v>
      </c>
      <c r="D100" s="29" t="s">
        <v>4</v>
      </c>
      <c r="E100" s="29" t="s">
        <v>4</v>
      </c>
      <c r="F100" s="29" t="s">
        <v>4</v>
      </c>
      <c r="G100" s="29" t="s">
        <v>4</v>
      </c>
      <c r="H100" s="29" t="s">
        <v>4</v>
      </c>
      <c r="I100" s="5">
        <f>SUM(I101:I104)</f>
        <v>0</v>
      </c>
      <c r="J100" s="5">
        <f>SUM(J101:J104)</f>
        <v>0</v>
      </c>
      <c r="K100" s="5">
        <f>SUM(K101:K104)</f>
        <v>0</v>
      </c>
    </row>
    <row r="101" spans="1:11" s="11" customFormat="1" ht="12.75">
      <c r="A101" s="51"/>
      <c r="B101" s="22" t="s">
        <v>76</v>
      </c>
      <c r="C101" s="52"/>
      <c r="D101" s="52"/>
      <c r="E101" s="53"/>
      <c r="F101" s="8"/>
      <c r="G101" s="8"/>
      <c r="H101" s="8"/>
      <c r="I101" s="8"/>
      <c r="J101" s="8"/>
      <c r="K101" s="54"/>
    </row>
    <row r="102" spans="1:11" s="11" customFormat="1" ht="12.75">
      <c r="A102" s="51"/>
      <c r="B102" s="22" t="s">
        <v>77</v>
      </c>
      <c r="C102" s="55"/>
      <c r="D102" s="55"/>
      <c r="E102" s="55"/>
      <c r="F102" s="8"/>
      <c r="G102" s="8"/>
      <c r="H102" s="8"/>
      <c r="I102" s="8"/>
      <c r="J102" s="8"/>
      <c r="K102" s="54"/>
    </row>
    <row r="103" spans="1:11" s="11" customFormat="1" ht="12.75">
      <c r="A103" s="21"/>
      <c r="B103" s="22" t="s">
        <v>78</v>
      </c>
      <c r="C103" s="52"/>
      <c r="D103" s="52"/>
      <c r="E103" s="52"/>
      <c r="F103" s="8"/>
      <c r="G103" s="8"/>
      <c r="H103" s="8"/>
      <c r="I103" s="8"/>
      <c r="J103" s="8"/>
      <c r="K103" s="8"/>
    </row>
    <row r="104" spans="1:11" s="11" customFormat="1" ht="12.75">
      <c r="A104" s="21"/>
      <c r="B104" s="22" t="s">
        <v>110</v>
      </c>
      <c r="C104" s="52"/>
      <c r="D104" s="52"/>
      <c r="E104" s="52"/>
      <c r="F104" s="8"/>
      <c r="G104" s="8"/>
      <c r="H104" s="8"/>
      <c r="I104" s="8"/>
      <c r="J104" s="8"/>
      <c r="K104" s="8"/>
    </row>
    <row r="105" spans="1:11" s="33" customFormat="1" ht="12.75">
      <c r="A105" s="37" t="s">
        <v>83</v>
      </c>
      <c r="B105" s="19">
        <v>9000</v>
      </c>
      <c r="C105" s="31" t="s">
        <v>4</v>
      </c>
      <c r="D105" s="31" t="s">
        <v>4</v>
      </c>
      <c r="E105" s="31" t="s">
        <v>4</v>
      </c>
      <c r="F105" s="31" t="s">
        <v>4</v>
      </c>
      <c r="G105" s="31" t="s">
        <v>4</v>
      </c>
      <c r="H105" s="31" t="s">
        <v>4</v>
      </c>
      <c r="I105" s="25">
        <f>I100</f>
        <v>0</v>
      </c>
      <c r="J105" s="25">
        <f>J100</f>
        <v>0</v>
      </c>
      <c r="K105" s="25">
        <f>K100</f>
        <v>0</v>
      </c>
    </row>
    <row r="106" s="11" customFormat="1" ht="12.75"/>
    <row r="107" spans="1:7" s="11" customFormat="1" ht="12.75">
      <c r="A107" s="49" t="s">
        <v>111</v>
      </c>
      <c r="B107" s="49"/>
      <c r="C107" s="49"/>
      <c r="D107" s="49"/>
      <c r="E107" s="49"/>
      <c r="F107" s="49"/>
      <c r="G107" s="27"/>
    </row>
    <row r="108" spans="1:11" s="11" customFormat="1" ht="14.25" customHeight="1">
      <c r="A108" s="312" t="s">
        <v>0</v>
      </c>
      <c r="B108" s="312" t="s">
        <v>1</v>
      </c>
      <c r="C108" s="312" t="s">
        <v>2</v>
      </c>
      <c r="D108" s="312"/>
      <c r="E108" s="312"/>
      <c r="F108" s="318"/>
      <c r="G108" s="318"/>
      <c r="H108" s="318"/>
      <c r="I108" s="318"/>
      <c r="J108" s="318"/>
      <c r="K108" s="318"/>
    </row>
    <row r="109" spans="1:11" s="11" customFormat="1" ht="48">
      <c r="A109" s="312"/>
      <c r="B109" s="312"/>
      <c r="C109" s="17" t="s">
        <v>50</v>
      </c>
      <c r="D109" s="17" t="s">
        <v>51</v>
      </c>
      <c r="E109" s="17" t="s">
        <v>52</v>
      </c>
      <c r="F109" s="56"/>
      <c r="G109" s="56"/>
      <c r="H109" s="56"/>
      <c r="I109" s="56"/>
      <c r="J109" s="56"/>
      <c r="K109" s="56"/>
    </row>
    <row r="110" spans="1:11" s="11" customFormat="1" ht="12.75">
      <c r="A110" s="29">
        <v>1</v>
      </c>
      <c r="B110" s="29">
        <v>2</v>
      </c>
      <c r="C110" s="29">
        <v>3</v>
      </c>
      <c r="D110" s="29">
        <v>4</v>
      </c>
      <c r="E110" s="29">
        <v>5</v>
      </c>
      <c r="F110" s="3"/>
      <c r="G110" s="3"/>
      <c r="H110" s="3"/>
      <c r="I110" s="3"/>
      <c r="J110" s="3"/>
      <c r="K110" s="3"/>
    </row>
    <row r="111" spans="1:11" s="11" customFormat="1" ht="12.75">
      <c r="A111" s="34"/>
      <c r="B111" s="22" t="s">
        <v>54</v>
      </c>
      <c r="C111" s="29"/>
      <c r="D111" s="29"/>
      <c r="E111" s="29"/>
      <c r="F111" s="3"/>
      <c r="G111" s="3"/>
      <c r="H111" s="3"/>
      <c r="I111" s="57"/>
      <c r="J111" s="57"/>
      <c r="K111" s="57"/>
    </row>
    <row r="112" spans="1:11" s="11" customFormat="1" ht="12.75">
      <c r="A112" s="51"/>
      <c r="B112" s="22" t="s">
        <v>56</v>
      </c>
      <c r="C112" s="52"/>
      <c r="D112" s="52"/>
      <c r="E112" s="53"/>
      <c r="F112" s="58"/>
      <c r="G112" s="58"/>
      <c r="H112" s="58"/>
      <c r="I112" s="58"/>
      <c r="J112" s="58"/>
      <c r="K112" s="59"/>
    </row>
    <row r="113" spans="1:11" s="33" customFormat="1" ht="12.75">
      <c r="A113" s="37" t="s">
        <v>83</v>
      </c>
      <c r="B113" s="19">
        <v>9000</v>
      </c>
      <c r="C113" s="32">
        <f>SUM(C111:C112)</f>
        <v>0</v>
      </c>
      <c r="D113" s="32">
        <f>SUM(D111:D112)</f>
        <v>0</v>
      </c>
      <c r="E113" s="32">
        <f>SUM(E111:E112)</f>
        <v>0</v>
      </c>
      <c r="F113" s="4"/>
      <c r="G113" s="4"/>
      <c r="H113" s="4"/>
      <c r="I113" s="40"/>
      <c r="J113" s="40"/>
      <c r="K113" s="40"/>
    </row>
    <row r="114" s="11" customFormat="1" ht="12.75"/>
    <row r="115" spans="1:11" s="11" customFormat="1" ht="12.75" customHeight="1">
      <c r="A115" s="310" t="s">
        <v>112</v>
      </c>
      <c r="B115" s="310"/>
      <c r="C115" s="310"/>
      <c r="D115" s="310"/>
      <c r="E115" s="310"/>
      <c r="F115" s="310"/>
      <c r="G115" s="310"/>
      <c r="H115" s="310"/>
      <c r="I115" s="310"/>
      <c r="J115" s="310"/>
      <c r="K115" s="310"/>
    </row>
    <row r="116" s="11" customFormat="1" ht="12.75"/>
    <row r="117" spans="1:5" s="11" customFormat="1" ht="12.75" customHeight="1">
      <c r="A117" s="311" t="s">
        <v>0</v>
      </c>
      <c r="B117" s="311" t="s">
        <v>1</v>
      </c>
      <c r="C117" s="311" t="s">
        <v>49</v>
      </c>
      <c r="D117" s="311"/>
      <c r="E117" s="311"/>
    </row>
    <row r="118" spans="1:5" s="11" customFormat="1" ht="48">
      <c r="A118" s="311"/>
      <c r="B118" s="311"/>
      <c r="C118" s="17" t="s">
        <v>50</v>
      </c>
      <c r="D118" s="17" t="s">
        <v>51</v>
      </c>
      <c r="E118" s="17" t="s">
        <v>52</v>
      </c>
    </row>
    <row r="119" spans="1:5" s="11" customFormat="1" ht="12.75">
      <c r="A119" s="17">
        <v>1</v>
      </c>
      <c r="B119" s="17">
        <v>2</v>
      </c>
      <c r="C119" s="17">
        <v>3</v>
      </c>
      <c r="D119" s="17">
        <v>4</v>
      </c>
      <c r="E119" s="17">
        <v>5</v>
      </c>
    </row>
    <row r="120" spans="1:5" s="11" customFormat="1" ht="36">
      <c r="A120" s="18" t="s">
        <v>113</v>
      </c>
      <c r="B120" s="19" t="s">
        <v>54</v>
      </c>
      <c r="C120" s="60"/>
      <c r="D120" s="60"/>
      <c r="E120" s="60"/>
    </row>
    <row r="121" spans="1:5" s="11" customFormat="1" ht="48">
      <c r="A121" s="18" t="s">
        <v>114</v>
      </c>
      <c r="B121" s="19" t="s">
        <v>56</v>
      </c>
      <c r="C121" s="60"/>
      <c r="D121" s="60"/>
      <c r="E121" s="60"/>
    </row>
    <row r="122" spans="1:5" s="11" customFormat="1" ht="24">
      <c r="A122" s="18" t="s">
        <v>115</v>
      </c>
      <c r="B122" s="19" t="s">
        <v>58</v>
      </c>
      <c r="C122" s="20">
        <f>E148</f>
        <v>0</v>
      </c>
      <c r="D122" s="20">
        <f>H148</f>
        <v>0</v>
      </c>
      <c r="E122" s="20">
        <f>K148</f>
        <v>0</v>
      </c>
    </row>
    <row r="123" spans="1:5" s="11" customFormat="1" ht="36">
      <c r="A123" s="18" t="s">
        <v>116</v>
      </c>
      <c r="B123" s="19" t="s">
        <v>65</v>
      </c>
      <c r="C123" s="61"/>
      <c r="D123" s="61"/>
      <c r="E123" s="61"/>
    </row>
    <row r="124" spans="1:5" s="11" customFormat="1" ht="48">
      <c r="A124" s="18" t="s">
        <v>117</v>
      </c>
      <c r="B124" s="19" t="s">
        <v>67</v>
      </c>
      <c r="C124" s="61"/>
      <c r="D124" s="61"/>
      <c r="E124" s="61"/>
    </row>
    <row r="125" spans="1:5" s="11" customFormat="1" ht="36">
      <c r="A125" s="18" t="s">
        <v>118</v>
      </c>
      <c r="B125" s="19" t="s">
        <v>69</v>
      </c>
      <c r="C125" s="41">
        <f>C122+C120-C121-C123+C124</f>
        <v>0</v>
      </c>
      <c r="D125" s="41">
        <f>D122+D120-D121-D123+D124</f>
        <v>0</v>
      </c>
      <c r="E125" s="41">
        <f>E122+E120-E121-E123+E124</f>
        <v>0</v>
      </c>
    </row>
    <row r="126" spans="1:5" s="11" customFormat="1" ht="12.75">
      <c r="A126" s="62"/>
      <c r="B126" s="63"/>
      <c r="C126" s="64"/>
      <c r="D126" s="64"/>
      <c r="E126" s="64"/>
    </row>
    <row r="127" spans="1:11" s="11" customFormat="1" ht="24.75" customHeight="1">
      <c r="A127" s="312" t="s">
        <v>0</v>
      </c>
      <c r="B127" s="312" t="s">
        <v>1</v>
      </c>
      <c r="C127" s="312" t="s">
        <v>119</v>
      </c>
      <c r="D127" s="312"/>
      <c r="E127" s="312"/>
      <c r="F127" s="312" t="s">
        <v>120</v>
      </c>
      <c r="G127" s="312"/>
      <c r="H127" s="312"/>
      <c r="I127" s="312" t="s">
        <v>121</v>
      </c>
      <c r="J127" s="312"/>
      <c r="K127" s="312"/>
    </row>
    <row r="128" spans="1:11" s="11" customFormat="1" ht="84">
      <c r="A128" s="312"/>
      <c r="B128" s="312"/>
      <c r="C128" s="17" t="s">
        <v>122</v>
      </c>
      <c r="D128" s="17" t="s">
        <v>123</v>
      </c>
      <c r="E128" s="17" t="s">
        <v>124</v>
      </c>
      <c r="F128" s="17" t="s">
        <v>122</v>
      </c>
      <c r="G128" s="17" t="s">
        <v>123</v>
      </c>
      <c r="H128" s="17" t="s">
        <v>124</v>
      </c>
      <c r="I128" s="17" t="s">
        <v>122</v>
      </c>
      <c r="J128" s="17" t="s">
        <v>123</v>
      </c>
      <c r="K128" s="17" t="s">
        <v>124</v>
      </c>
    </row>
    <row r="129" spans="1:11" s="11" customFormat="1" ht="12.75">
      <c r="A129" s="29">
        <v>1</v>
      </c>
      <c r="B129" s="29">
        <v>2</v>
      </c>
      <c r="C129" s="29">
        <v>3</v>
      </c>
      <c r="D129" s="29">
        <v>4</v>
      </c>
      <c r="E129" s="29">
        <v>5</v>
      </c>
      <c r="F129" s="29">
        <v>6</v>
      </c>
      <c r="G129" s="29">
        <v>7</v>
      </c>
      <c r="H129" s="29">
        <v>8</v>
      </c>
      <c r="I129" s="29">
        <v>9</v>
      </c>
      <c r="J129" s="29">
        <v>10</v>
      </c>
      <c r="K129" s="29">
        <v>11</v>
      </c>
    </row>
    <row r="130" spans="1:11" s="11" customFormat="1" ht="76.5">
      <c r="A130" s="34" t="s">
        <v>125</v>
      </c>
      <c r="B130" s="22" t="s">
        <v>54</v>
      </c>
      <c r="C130" s="29" t="s">
        <v>4</v>
      </c>
      <c r="D130" s="29" t="s">
        <v>4</v>
      </c>
      <c r="E130" s="5">
        <f>E131+E132</f>
        <v>0</v>
      </c>
      <c r="F130" s="29" t="s">
        <v>4</v>
      </c>
      <c r="G130" s="29" t="s">
        <v>4</v>
      </c>
      <c r="H130" s="5">
        <f>H131+H132</f>
        <v>0</v>
      </c>
      <c r="I130" s="29" t="s">
        <v>4</v>
      </c>
      <c r="J130" s="29" t="s">
        <v>4</v>
      </c>
      <c r="K130" s="5">
        <f>K131+K132</f>
        <v>0</v>
      </c>
    </row>
    <row r="131" spans="1:11" s="11" customFormat="1" ht="12.75">
      <c r="A131" s="36"/>
      <c r="B131" s="22" t="s">
        <v>76</v>
      </c>
      <c r="C131" s="29"/>
      <c r="D131" s="29"/>
      <c r="E131" s="29"/>
      <c r="F131" s="29"/>
      <c r="G131" s="29"/>
      <c r="H131" s="29"/>
      <c r="I131" s="29"/>
      <c r="J131" s="29"/>
      <c r="K131" s="29"/>
    </row>
    <row r="132" spans="1:11" s="11" customFormat="1" ht="12.75">
      <c r="A132" s="36"/>
      <c r="B132" s="22" t="s">
        <v>77</v>
      </c>
      <c r="C132" s="29"/>
      <c r="D132" s="29"/>
      <c r="E132" s="29"/>
      <c r="F132" s="29"/>
      <c r="G132" s="29"/>
      <c r="H132" s="29"/>
      <c r="I132" s="29"/>
      <c r="J132" s="29"/>
      <c r="K132" s="29"/>
    </row>
    <row r="133" spans="1:11" s="11" customFormat="1" ht="63.75">
      <c r="A133" s="34" t="s">
        <v>126</v>
      </c>
      <c r="B133" s="22" t="s">
        <v>56</v>
      </c>
      <c r="C133" s="29" t="s">
        <v>4</v>
      </c>
      <c r="D133" s="29" t="s">
        <v>4</v>
      </c>
      <c r="E133" s="5">
        <f>E134+E135</f>
        <v>0</v>
      </c>
      <c r="F133" s="29" t="s">
        <v>4</v>
      </c>
      <c r="G133" s="29" t="s">
        <v>4</v>
      </c>
      <c r="H133" s="5">
        <f>H134+H135</f>
        <v>0</v>
      </c>
      <c r="I133" s="29" t="s">
        <v>4</v>
      </c>
      <c r="J133" s="29" t="s">
        <v>4</v>
      </c>
      <c r="K133" s="5">
        <f>K134+K135</f>
        <v>0</v>
      </c>
    </row>
    <row r="134" spans="1:11" s="11" customFormat="1" ht="12.75">
      <c r="A134" s="36"/>
      <c r="B134" s="22" t="s">
        <v>80</v>
      </c>
      <c r="C134" s="29"/>
      <c r="D134" s="29"/>
      <c r="E134" s="29"/>
      <c r="F134" s="29"/>
      <c r="G134" s="29"/>
      <c r="H134" s="29"/>
      <c r="I134" s="29"/>
      <c r="J134" s="29"/>
      <c r="K134" s="29"/>
    </row>
    <row r="135" spans="1:11" s="11" customFormat="1" ht="12.75">
      <c r="A135" s="36"/>
      <c r="B135" s="22" t="s">
        <v>81</v>
      </c>
      <c r="C135" s="29"/>
      <c r="D135" s="29"/>
      <c r="E135" s="29"/>
      <c r="F135" s="29"/>
      <c r="G135" s="29"/>
      <c r="H135" s="29"/>
      <c r="I135" s="29"/>
      <c r="J135" s="29"/>
      <c r="K135" s="29"/>
    </row>
    <row r="136" spans="1:11" s="11" customFormat="1" ht="25.5">
      <c r="A136" s="34" t="s">
        <v>127</v>
      </c>
      <c r="B136" s="22" t="s">
        <v>58</v>
      </c>
      <c r="C136" s="29" t="s">
        <v>4</v>
      </c>
      <c r="D136" s="29" t="s">
        <v>4</v>
      </c>
      <c r="E136" s="5">
        <f>E137+E138</f>
        <v>0</v>
      </c>
      <c r="F136" s="29" t="s">
        <v>4</v>
      </c>
      <c r="G136" s="29" t="s">
        <v>4</v>
      </c>
      <c r="H136" s="5">
        <f>H137+H138</f>
        <v>0</v>
      </c>
      <c r="I136" s="29" t="s">
        <v>4</v>
      </c>
      <c r="J136" s="29" t="s">
        <v>4</v>
      </c>
      <c r="K136" s="5">
        <f>K137+K138</f>
        <v>0</v>
      </c>
    </row>
    <row r="137" spans="1:11" s="11" customFormat="1" ht="12.75">
      <c r="A137" s="36"/>
      <c r="B137" s="22" t="s">
        <v>128</v>
      </c>
      <c r="C137" s="29"/>
      <c r="D137" s="29"/>
      <c r="E137" s="29"/>
      <c r="F137" s="29"/>
      <c r="G137" s="29"/>
      <c r="H137" s="29"/>
      <c r="I137" s="29"/>
      <c r="J137" s="29"/>
      <c r="K137" s="29"/>
    </row>
    <row r="138" spans="1:11" s="11" customFormat="1" ht="12.75">
      <c r="A138" s="36"/>
      <c r="B138" s="22" t="s">
        <v>129</v>
      </c>
      <c r="C138" s="29"/>
      <c r="D138" s="29"/>
      <c r="E138" s="29"/>
      <c r="F138" s="29"/>
      <c r="G138" s="29"/>
      <c r="H138" s="29"/>
      <c r="I138" s="29"/>
      <c r="J138" s="29"/>
      <c r="K138" s="29"/>
    </row>
    <row r="139" spans="1:11" s="11" customFormat="1" ht="25.5">
      <c r="A139" s="34" t="s">
        <v>130</v>
      </c>
      <c r="B139" s="22" t="s">
        <v>65</v>
      </c>
      <c r="C139" s="29" t="s">
        <v>4</v>
      </c>
      <c r="D139" s="29" t="s">
        <v>4</v>
      </c>
      <c r="E139" s="5">
        <f>E140+E141</f>
        <v>0</v>
      </c>
      <c r="F139" s="29" t="s">
        <v>4</v>
      </c>
      <c r="G139" s="29" t="s">
        <v>4</v>
      </c>
      <c r="H139" s="5">
        <f>H140+H141</f>
        <v>0</v>
      </c>
      <c r="I139" s="29" t="s">
        <v>4</v>
      </c>
      <c r="J139" s="29" t="s">
        <v>4</v>
      </c>
      <c r="K139" s="5">
        <f>K140+K141</f>
        <v>0</v>
      </c>
    </row>
    <row r="140" spans="1:11" s="11" customFormat="1" ht="12.75">
      <c r="A140" s="36"/>
      <c r="B140" s="22" t="s">
        <v>131</v>
      </c>
      <c r="C140" s="29"/>
      <c r="D140" s="29"/>
      <c r="E140" s="29"/>
      <c r="F140" s="29"/>
      <c r="G140" s="29"/>
      <c r="H140" s="29"/>
      <c r="I140" s="29"/>
      <c r="J140" s="29"/>
      <c r="K140" s="29"/>
    </row>
    <row r="141" spans="1:11" s="11" customFormat="1" ht="12.75">
      <c r="A141" s="36"/>
      <c r="B141" s="22" t="s">
        <v>132</v>
      </c>
      <c r="C141" s="29"/>
      <c r="D141" s="29"/>
      <c r="E141" s="29"/>
      <c r="F141" s="29"/>
      <c r="G141" s="29"/>
      <c r="H141" s="29"/>
      <c r="I141" s="29"/>
      <c r="J141" s="29"/>
      <c r="K141" s="29"/>
    </row>
    <row r="142" spans="1:11" s="11" customFormat="1" ht="25.5">
      <c r="A142" s="34" t="s">
        <v>133</v>
      </c>
      <c r="B142" s="22" t="s">
        <v>67</v>
      </c>
      <c r="C142" s="29" t="s">
        <v>4</v>
      </c>
      <c r="D142" s="29" t="s">
        <v>4</v>
      </c>
      <c r="E142" s="5">
        <f>E143+E144</f>
        <v>0</v>
      </c>
      <c r="F142" s="29" t="s">
        <v>4</v>
      </c>
      <c r="G142" s="29" t="s">
        <v>4</v>
      </c>
      <c r="H142" s="5">
        <f>H143+H144</f>
        <v>0</v>
      </c>
      <c r="I142" s="29" t="s">
        <v>4</v>
      </c>
      <c r="J142" s="29" t="s">
        <v>4</v>
      </c>
      <c r="K142" s="5">
        <f>K143+K144</f>
        <v>0</v>
      </c>
    </row>
    <row r="143" spans="1:11" s="11" customFormat="1" ht="12.75">
      <c r="A143" s="36"/>
      <c r="B143" s="22" t="s">
        <v>134</v>
      </c>
      <c r="C143" s="29"/>
      <c r="D143" s="29"/>
      <c r="E143" s="29"/>
      <c r="F143" s="29"/>
      <c r="G143" s="29"/>
      <c r="H143" s="29"/>
      <c r="I143" s="29"/>
      <c r="J143" s="29"/>
      <c r="K143" s="29"/>
    </row>
    <row r="144" spans="1:11" s="11" customFormat="1" ht="12.75">
      <c r="A144" s="36"/>
      <c r="B144" s="22" t="s">
        <v>135</v>
      </c>
      <c r="C144" s="29"/>
      <c r="D144" s="29"/>
      <c r="E144" s="29"/>
      <c r="F144" s="29"/>
      <c r="G144" s="29"/>
      <c r="H144" s="29"/>
      <c r="I144" s="29"/>
      <c r="J144" s="29"/>
      <c r="K144" s="29"/>
    </row>
    <row r="145" spans="1:11" s="11" customFormat="1" ht="25.5">
      <c r="A145" s="34" t="s">
        <v>136</v>
      </c>
      <c r="B145" s="22" t="s">
        <v>69</v>
      </c>
      <c r="C145" s="29" t="s">
        <v>4</v>
      </c>
      <c r="D145" s="29" t="s">
        <v>4</v>
      </c>
      <c r="E145" s="5">
        <f>E146+E147</f>
        <v>0</v>
      </c>
      <c r="F145" s="29" t="s">
        <v>4</v>
      </c>
      <c r="G145" s="29" t="s">
        <v>4</v>
      </c>
      <c r="H145" s="5">
        <f>H146+H147</f>
        <v>0</v>
      </c>
      <c r="I145" s="29" t="s">
        <v>4</v>
      </c>
      <c r="J145" s="29" t="s">
        <v>4</v>
      </c>
      <c r="K145" s="5">
        <f>K146+K147</f>
        <v>0</v>
      </c>
    </row>
    <row r="146" spans="1:11" s="11" customFormat="1" ht="12.75">
      <c r="A146" s="36"/>
      <c r="B146" s="22" t="s">
        <v>137</v>
      </c>
      <c r="C146" s="29"/>
      <c r="D146" s="29"/>
      <c r="E146" s="29"/>
      <c r="F146" s="29"/>
      <c r="G146" s="29"/>
      <c r="H146" s="29"/>
      <c r="I146" s="29"/>
      <c r="J146" s="29"/>
      <c r="K146" s="24"/>
    </row>
    <row r="147" spans="1:11" s="11" customFormat="1" ht="12.75">
      <c r="A147" s="36"/>
      <c r="B147" s="22" t="s">
        <v>138</v>
      </c>
      <c r="C147" s="29"/>
      <c r="D147" s="29"/>
      <c r="E147" s="29"/>
      <c r="F147" s="29"/>
      <c r="G147" s="29"/>
      <c r="H147" s="29"/>
      <c r="I147" s="29"/>
      <c r="J147" s="29"/>
      <c r="K147" s="24"/>
    </row>
    <row r="148" spans="1:11" s="11" customFormat="1" ht="12.75">
      <c r="A148" s="37" t="s">
        <v>83</v>
      </c>
      <c r="B148" s="19">
        <v>9000</v>
      </c>
      <c r="C148" s="31" t="s">
        <v>4</v>
      </c>
      <c r="D148" s="31" t="s">
        <v>4</v>
      </c>
      <c r="E148" s="32">
        <f>E130+E133+E136+E139+E142+E145</f>
        <v>0</v>
      </c>
      <c r="F148" s="31" t="s">
        <v>4</v>
      </c>
      <c r="G148" s="31" t="s">
        <v>4</v>
      </c>
      <c r="H148" s="32">
        <f>H130+H133+H136+H139+H142+H145</f>
        <v>0</v>
      </c>
      <c r="I148" s="31" t="s">
        <v>4</v>
      </c>
      <c r="J148" s="31" t="s">
        <v>4</v>
      </c>
      <c r="K148" s="32">
        <f>K130+K133+K136+K139+K142+K145</f>
        <v>0</v>
      </c>
    </row>
    <row r="149" s="11" customFormat="1" ht="12.75"/>
    <row r="150" spans="1:11" s="11" customFormat="1" ht="12.75" customHeight="1">
      <c r="A150" s="310" t="s">
        <v>139</v>
      </c>
      <c r="B150" s="310"/>
      <c r="C150" s="310"/>
      <c r="D150" s="310"/>
      <c r="E150" s="310"/>
      <c r="F150" s="310"/>
      <c r="G150" s="310"/>
      <c r="H150" s="310"/>
      <c r="I150" s="310"/>
      <c r="J150" s="310"/>
      <c r="K150" s="310"/>
    </row>
    <row r="151" s="11" customFormat="1" ht="12.75"/>
    <row r="152" spans="1:5" s="11" customFormat="1" ht="12.75" customHeight="1">
      <c r="A152" s="311" t="s">
        <v>0</v>
      </c>
      <c r="B152" s="311" t="s">
        <v>1</v>
      </c>
      <c r="C152" s="311" t="s">
        <v>49</v>
      </c>
      <c r="D152" s="311"/>
      <c r="E152" s="311"/>
    </row>
    <row r="153" spans="1:5" s="11" customFormat="1" ht="48">
      <c r="A153" s="311"/>
      <c r="B153" s="311"/>
      <c r="C153" s="17" t="s">
        <v>50</v>
      </c>
      <c r="D153" s="17" t="s">
        <v>51</v>
      </c>
      <c r="E153" s="17" t="s">
        <v>52</v>
      </c>
    </row>
    <row r="154" spans="1:5" s="11" customFormat="1" ht="12.75">
      <c r="A154" s="17">
        <v>1</v>
      </c>
      <c r="B154" s="17">
        <v>2</v>
      </c>
      <c r="C154" s="17">
        <v>3</v>
      </c>
      <c r="D154" s="17">
        <v>4</v>
      </c>
      <c r="E154" s="17">
        <v>5</v>
      </c>
    </row>
    <row r="155" spans="1:5" s="11" customFormat="1" ht="36">
      <c r="A155" s="18" t="s">
        <v>113</v>
      </c>
      <c r="B155" s="19" t="s">
        <v>54</v>
      </c>
      <c r="C155" s="28"/>
      <c r="D155" s="28"/>
      <c r="E155" s="28"/>
    </row>
    <row r="156" spans="1:5" s="11" customFormat="1" ht="36">
      <c r="A156" s="18" t="s">
        <v>140</v>
      </c>
      <c r="B156" s="19" t="s">
        <v>56</v>
      </c>
      <c r="C156" s="28"/>
      <c r="D156" s="28"/>
      <c r="E156" s="28"/>
    </row>
    <row r="157" spans="1:5" s="11" customFormat="1" ht="24">
      <c r="A157" s="18" t="s">
        <v>141</v>
      </c>
      <c r="B157" s="19" t="s">
        <v>58</v>
      </c>
      <c r="C157" s="41">
        <f>E177</f>
        <v>0</v>
      </c>
      <c r="D157" s="41">
        <f>H177</f>
        <v>0</v>
      </c>
      <c r="E157" s="41">
        <f>K177</f>
        <v>0</v>
      </c>
    </row>
    <row r="158" spans="1:5" s="11" customFormat="1" ht="36">
      <c r="A158" s="18" t="s">
        <v>116</v>
      </c>
      <c r="B158" s="19" t="s">
        <v>65</v>
      </c>
      <c r="C158" s="24"/>
      <c r="D158" s="24"/>
      <c r="E158" s="24"/>
    </row>
    <row r="159" spans="1:5" s="11" customFormat="1" ht="36">
      <c r="A159" s="18" t="s">
        <v>142</v>
      </c>
      <c r="B159" s="19" t="s">
        <v>67</v>
      </c>
      <c r="C159" s="24"/>
      <c r="D159" s="24"/>
      <c r="E159" s="24"/>
    </row>
    <row r="160" spans="1:5" s="11" customFormat="1" ht="36">
      <c r="A160" s="18" t="s">
        <v>143</v>
      </c>
      <c r="B160" s="19" t="s">
        <v>69</v>
      </c>
      <c r="C160" s="41">
        <f>C157+C155-C156-C158+C159</f>
        <v>0</v>
      </c>
      <c r="D160" s="41">
        <f>D157+D155-D156-D158+D159</f>
        <v>0</v>
      </c>
      <c r="E160" s="41">
        <f>E157+E155-E156-E158+E159</f>
        <v>0</v>
      </c>
    </row>
    <row r="161" spans="1:5" s="11" customFormat="1" ht="12.75">
      <c r="A161" s="62"/>
      <c r="B161" s="63"/>
      <c r="C161" s="64"/>
      <c r="D161" s="64"/>
      <c r="E161" s="64"/>
    </row>
    <row r="162" spans="1:5" s="11" customFormat="1" ht="12.75">
      <c r="A162" s="62"/>
      <c r="B162" s="63"/>
      <c r="C162" s="64"/>
      <c r="D162" s="64"/>
      <c r="E162" s="64"/>
    </row>
    <row r="163" spans="1:11" s="11" customFormat="1" ht="24.75" customHeight="1">
      <c r="A163" s="312" t="s">
        <v>0</v>
      </c>
      <c r="B163" s="312" t="s">
        <v>1</v>
      </c>
      <c r="C163" s="312" t="s">
        <v>119</v>
      </c>
      <c r="D163" s="312"/>
      <c r="E163" s="312"/>
      <c r="F163" s="312" t="s">
        <v>120</v>
      </c>
      <c r="G163" s="312"/>
      <c r="H163" s="312"/>
      <c r="I163" s="312" t="s">
        <v>121</v>
      </c>
      <c r="J163" s="312"/>
      <c r="K163" s="312"/>
    </row>
    <row r="164" spans="1:11" s="11" customFormat="1" ht="24">
      <c r="A164" s="312"/>
      <c r="B164" s="312"/>
      <c r="C164" s="17" t="s">
        <v>144</v>
      </c>
      <c r="D164" s="17" t="s">
        <v>145</v>
      </c>
      <c r="E164" s="17" t="s">
        <v>124</v>
      </c>
      <c r="F164" s="17" t="s">
        <v>144</v>
      </c>
      <c r="G164" s="17" t="s">
        <v>145</v>
      </c>
      <c r="H164" s="17" t="s">
        <v>124</v>
      </c>
      <c r="I164" s="17" t="s">
        <v>144</v>
      </c>
      <c r="J164" s="17" t="s">
        <v>145</v>
      </c>
      <c r="K164" s="17" t="s">
        <v>124</v>
      </c>
    </row>
    <row r="165" spans="1:11" s="11" customFormat="1" ht="12.75">
      <c r="A165" s="29">
        <v>1</v>
      </c>
      <c r="B165" s="29">
        <v>2</v>
      </c>
      <c r="C165" s="29">
        <v>3</v>
      </c>
      <c r="D165" s="29">
        <v>4</v>
      </c>
      <c r="E165" s="29">
        <v>5</v>
      </c>
      <c r="F165" s="29">
        <v>6</v>
      </c>
      <c r="G165" s="29">
        <v>7</v>
      </c>
      <c r="H165" s="29">
        <v>8</v>
      </c>
      <c r="I165" s="29">
        <v>9</v>
      </c>
      <c r="J165" s="29">
        <v>10</v>
      </c>
      <c r="K165" s="29">
        <v>11</v>
      </c>
    </row>
    <row r="166" spans="1:11" s="11" customFormat="1" ht="12.75">
      <c r="A166" s="34" t="s">
        <v>146</v>
      </c>
      <c r="B166" s="22" t="s">
        <v>54</v>
      </c>
      <c r="C166" s="29" t="s">
        <v>4</v>
      </c>
      <c r="D166" s="29" t="s">
        <v>4</v>
      </c>
      <c r="E166" s="5"/>
      <c r="F166" s="29" t="s">
        <v>4</v>
      </c>
      <c r="G166" s="29" t="s">
        <v>4</v>
      </c>
      <c r="H166" s="5"/>
      <c r="I166" s="29" t="s">
        <v>4</v>
      </c>
      <c r="J166" s="29" t="s">
        <v>4</v>
      </c>
      <c r="K166" s="5"/>
    </row>
    <row r="167" spans="1:11" s="11" customFormat="1" ht="25.5">
      <c r="A167" s="34" t="s">
        <v>147</v>
      </c>
      <c r="B167" s="22" t="s">
        <v>56</v>
      </c>
      <c r="C167" s="29" t="s">
        <v>4</v>
      </c>
      <c r="D167" s="29" t="s">
        <v>4</v>
      </c>
      <c r="E167" s="29"/>
      <c r="F167" s="29" t="s">
        <v>4</v>
      </c>
      <c r="G167" s="29" t="s">
        <v>4</v>
      </c>
      <c r="H167" s="29"/>
      <c r="I167" s="29" t="s">
        <v>4</v>
      </c>
      <c r="J167" s="29" t="s">
        <v>4</v>
      </c>
      <c r="K167" s="29"/>
    </row>
    <row r="168" spans="1:11" s="11" customFormat="1" ht="12.75">
      <c r="A168" s="34" t="s">
        <v>148</v>
      </c>
      <c r="B168" s="22" t="s">
        <v>58</v>
      </c>
      <c r="C168" s="29" t="s">
        <v>4</v>
      </c>
      <c r="D168" s="29" t="s">
        <v>4</v>
      </c>
      <c r="E168" s="5">
        <f>E169+E170</f>
        <v>0</v>
      </c>
      <c r="F168" s="29" t="s">
        <v>4</v>
      </c>
      <c r="G168" s="29" t="s">
        <v>4</v>
      </c>
      <c r="H168" s="5">
        <f>H169+H170</f>
        <v>0</v>
      </c>
      <c r="I168" s="29" t="s">
        <v>4</v>
      </c>
      <c r="J168" s="29" t="s">
        <v>4</v>
      </c>
      <c r="K168" s="5">
        <f>K169+K170</f>
        <v>0</v>
      </c>
    </row>
    <row r="169" spans="1:11" s="11" customFormat="1" ht="12.75">
      <c r="A169" s="34" t="s">
        <v>149</v>
      </c>
      <c r="B169" s="22" t="s">
        <v>128</v>
      </c>
      <c r="C169" s="29"/>
      <c r="D169" s="5"/>
      <c r="E169" s="5"/>
      <c r="F169" s="29"/>
      <c r="G169" s="29"/>
      <c r="H169" s="5"/>
      <c r="I169" s="29"/>
      <c r="J169" s="29"/>
      <c r="K169" s="5"/>
    </row>
    <row r="170" spans="1:11" s="11" customFormat="1" ht="63.75">
      <c r="A170" s="34" t="s">
        <v>150</v>
      </c>
      <c r="B170" s="22" t="s">
        <v>129</v>
      </c>
      <c r="C170" s="29"/>
      <c r="D170" s="29"/>
      <c r="E170" s="29"/>
      <c r="F170" s="29" t="s">
        <v>4</v>
      </c>
      <c r="G170" s="29" t="s">
        <v>4</v>
      </c>
      <c r="H170" s="29"/>
      <c r="I170" s="29" t="s">
        <v>4</v>
      </c>
      <c r="J170" s="29" t="s">
        <v>4</v>
      </c>
      <c r="K170" s="29"/>
    </row>
    <row r="171" spans="1:11" s="11" customFormat="1" ht="12.75">
      <c r="A171" s="34" t="s">
        <v>151</v>
      </c>
      <c r="B171" s="22" t="s">
        <v>65</v>
      </c>
      <c r="C171" s="29" t="s">
        <v>4</v>
      </c>
      <c r="D171" s="29" t="s">
        <v>4</v>
      </c>
      <c r="E171" s="5">
        <f>E172+E173</f>
        <v>0</v>
      </c>
      <c r="F171" s="29"/>
      <c r="G171" s="29"/>
      <c r="H171" s="5">
        <f>H172+H173</f>
        <v>0</v>
      </c>
      <c r="I171" s="29"/>
      <c r="J171" s="29"/>
      <c r="K171" s="5">
        <f>K172+K173</f>
        <v>0</v>
      </c>
    </row>
    <row r="172" spans="1:11" s="11" customFormat="1" ht="12.75">
      <c r="A172" s="34" t="s">
        <v>152</v>
      </c>
      <c r="B172" s="22" t="s">
        <v>131</v>
      </c>
      <c r="C172" s="29"/>
      <c r="D172" s="29"/>
      <c r="E172" s="29"/>
      <c r="F172" s="29"/>
      <c r="G172" s="29"/>
      <c r="H172" s="29"/>
      <c r="I172" s="29"/>
      <c r="J172" s="29"/>
      <c r="K172" s="29"/>
    </row>
    <row r="173" spans="1:11" s="11" customFormat="1" ht="12.75">
      <c r="A173" s="36" t="s">
        <v>153</v>
      </c>
      <c r="B173" s="22" t="s">
        <v>132</v>
      </c>
      <c r="C173" s="29"/>
      <c r="D173" s="29"/>
      <c r="E173" s="29"/>
      <c r="F173" s="29" t="s">
        <v>4</v>
      </c>
      <c r="G173" s="29" t="s">
        <v>4</v>
      </c>
      <c r="H173" s="29"/>
      <c r="I173" s="29" t="s">
        <v>4</v>
      </c>
      <c r="J173" s="29" t="s">
        <v>4</v>
      </c>
      <c r="K173" s="29"/>
    </row>
    <row r="174" spans="1:11" s="11" customFormat="1" ht="12.75">
      <c r="A174" s="34" t="s">
        <v>154</v>
      </c>
      <c r="B174" s="22" t="s">
        <v>67</v>
      </c>
      <c r="C174" s="29" t="s">
        <v>4</v>
      </c>
      <c r="D174" s="29" t="s">
        <v>4</v>
      </c>
      <c r="E174" s="5">
        <f>E175+E176</f>
        <v>0</v>
      </c>
      <c r="F174" s="29"/>
      <c r="G174" s="29"/>
      <c r="H174" s="5">
        <f>H175+H176</f>
        <v>0</v>
      </c>
      <c r="I174" s="29"/>
      <c r="J174" s="29"/>
      <c r="K174" s="5">
        <f>K175+K176</f>
        <v>0</v>
      </c>
    </row>
    <row r="175" spans="1:11" s="11" customFormat="1" ht="12.75">
      <c r="A175" s="34"/>
      <c r="B175" s="22" t="s">
        <v>134</v>
      </c>
      <c r="C175" s="29"/>
      <c r="D175" s="29"/>
      <c r="E175" s="29"/>
      <c r="F175" s="29"/>
      <c r="G175" s="29"/>
      <c r="H175" s="29"/>
      <c r="I175" s="29"/>
      <c r="J175" s="29"/>
      <c r="K175" s="29"/>
    </row>
    <row r="176" spans="1:11" s="11" customFormat="1" ht="12.75">
      <c r="A176" s="36"/>
      <c r="B176" s="22" t="s">
        <v>135</v>
      </c>
      <c r="C176" s="29"/>
      <c r="D176" s="29"/>
      <c r="E176" s="29"/>
      <c r="F176" s="29"/>
      <c r="G176" s="29"/>
      <c r="H176" s="29"/>
      <c r="I176" s="29"/>
      <c r="J176" s="29"/>
      <c r="K176" s="29"/>
    </row>
    <row r="177" spans="1:11" s="11" customFormat="1" ht="12.75">
      <c r="A177" s="37" t="s">
        <v>83</v>
      </c>
      <c r="B177" s="19">
        <v>9000</v>
      </c>
      <c r="C177" s="31" t="s">
        <v>4</v>
      </c>
      <c r="D177" s="31" t="s">
        <v>4</v>
      </c>
      <c r="E177" s="32">
        <f>E166+E168+E171+E174</f>
        <v>0</v>
      </c>
      <c r="F177" s="31" t="s">
        <v>4</v>
      </c>
      <c r="G177" s="31" t="s">
        <v>4</v>
      </c>
      <c r="H177" s="32">
        <f>H166+H168+H171+H174</f>
        <v>0</v>
      </c>
      <c r="I177" s="31" t="s">
        <v>4</v>
      </c>
      <c r="J177" s="31" t="s">
        <v>4</v>
      </c>
      <c r="K177" s="32">
        <f>K166+K168+K171+K174</f>
        <v>0</v>
      </c>
    </row>
    <row r="178" spans="1:11" s="11" customFormat="1" ht="12.75">
      <c r="A178" s="38"/>
      <c r="B178" s="39"/>
      <c r="C178" s="3"/>
      <c r="D178" s="3"/>
      <c r="E178" s="3"/>
      <c r="F178" s="3"/>
      <c r="G178" s="3"/>
      <c r="H178" s="3"/>
      <c r="I178" s="3"/>
      <c r="J178" s="3"/>
      <c r="K178" s="64"/>
    </row>
    <row r="179" spans="1:11" s="11" customFormat="1" ht="14.25" customHeight="1">
      <c r="A179" s="310" t="s">
        <v>155</v>
      </c>
      <c r="B179" s="310"/>
      <c r="C179" s="310"/>
      <c r="D179" s="310"/>
      <c r="E179" s="310"/>
      <c r="F179" s="310"/>
      <c r="G179" s="310"/>
      <c r="H179" s="310"/>
      <c r="I179" s="310"/>
      <c r="J179" s="310"/>
      <c r="K179" s="310"/>
    </row>
    <row r="180" spans="1:5" s="11" customFormat="1" ht="12.75" customHeight="1">
      <c r="A180" s="311" t="s">
        <v>0</v>
      </c>
      <c r="B180" s="311" t="s">
        <v>1</v>
      </c>
      <c r="C180" s="311" t="s">
        <v>49</v>
      </c>
      <c r="D180" s="311"/>
      <c r="E180" s="311"/>
    </row>
    <row r="181" spans="1:5" s="11" customFormat="1" ht="48">
      <c r="A181" s="311"/>
      <c r="B181" s="311"/>
      <c r="C181" s="17" t="s">
        <v>50</v>
      </c>
      <c r="D181" s="17" t="s">
        <v>51</v>
      </c>
      <c r="E181" s="17" t="s">
        <v>52</v>
      </c>
    </row>
    <row r="182" spans="1:5" s="11" customFormat="1" ht="12.75">
      <c r="A182" s="17">
        <v>1</v>
      </c>
      <c r="B182" s="17">
        <v>2</v>
      </c>
      <c r="C182" s="17">
        <v>3</v>
      </c>
      <c r="D182" s="17">
        <v>4</v>
      </c>
      <c r="E182" s="17">
        <v>5</v>
      </c>
    </row>
    <row r="183" spans="1:5" s="11" customFormat="1" ht="36">
      <c r="A183" s="18" t="s">
        <v>113</v>
      </c>
      <c r="B183" s="19" t="s">
        <v>54</v>
      </c>
      <c r="C183" s="28"/>
      <c r="D183" s="28"/>
      <c r="E183" s="28"/>
    </row>
    <row r="184" spans="1:5" s="11" customFormat="1" ht="24">
      <c r="A184" s="18" t="s">
        <v>156</v>
      </c>
      <c r="B184" s="19" t="s">
        <v>56</v>
      </c>
      <c r="C184" s="28"/>
      <c r="D184" s="28"/>
      <c r="E184" s="28"/>
    </row>
    <row r="185" spans="1:5" s="11" customFormat="1" ht="12.75">
      <c r="A185" s="18" t="s">
        <v>157</v>
      </c>
      <c r="B185" s="19" t="s">
        <v>58</v>
      </c>
      <c r="C185" s="42">
        <f>C196</f>
        <v>0</v>
      </c>
      <c r="D185" s="42">
        <f>D196</f>
        <v>0</v>
      </c>
      <c r="E185" s="42">
        <f>E196</f>
        <v>0</v>
      </c>
    </row>
    <row r="186" spans="1:5" s="11" customFormat="1" ht="36">
      <c r="A186" s="18" t="s">
        <v>116</v>
      </c>
      <c r="B186" s="19" t="s">
        <v>65</v>
      </c>
      <c r="C186" s="24"/>
      <c r="D186" s="24"/>
      <c r="E186" s="24"/>
    </row>
    <row r="187" spans="1:5" s="11" customFormat="1" ht="24">
      <c r="A187" s="18" t="s">
        <v>158</v>
      </c>
      <c r="B187" s="19" t="s">
        <v>67</v>
      </c>
      <c r="C187" s="24"/>
      <c r="D187" s="24"/>
      <c r="E187" s="24"/>
    </row>
    <row r="188" spans="1:5" s="11" customFormat="1" ht="24">
      <c r="A188" s="18" t="s">
        <v>159</v>
      </c>
      <c r="B188" s="19" t="s">
        <v>69</v>
      </c>
      <c r="C188" s="41">
        <f>C185+C183-C184-C186+C187</f>
        <v>0</v>
      </c>
      <c r="D188" s="41">
        <f>D185+D183-D184-D186+D187</f>
        <v>0</v>
      </c>
      <c r="E188" s="41">
        <f>E185+E183-E184-E186+E187</f>
        <v>0</v>
      </c>
    </row>
    <row r="190" spans="1:5" s="11" customFormat="1" ht="12.75" customHeight="1">
      <c r="A190" s="311" t="s">
        <v>0</v>
      </c>
      <c r="B190" s="311" t="s">
        <v>1</v>
      </c>
      <c r="C190" s="311" t="s">
        <v>49</v>
      </c>
      <c r="D190" s="311"/>
      <c r="E190" s="311"/>
    </row>
    <row r="191" spans="1:5" s="11" customFormat="1" ht="48">
      <c r="A191" s="311"/>
      <c r="B191" s="311"/>
      <c r="C191" s="17" t="s">
        <v>50</v>
      </c>
      <c r="D191" s="17" t="s">
        <v>51</v>
      </c>
      <c r="E191" s="17" t="s">
        <v>52</v>
      </c>
    </row>
    <row r="192" spans="1:5" s="11" customFormat="1" ht="12.75">
      <c r="A192" s="17">
        <v>1</v>
      </c>
      <c r="B192" s="17">
        <v>2</v>
      </c>
      <c r="C192" s="17">
        <v>3</v>
      </c>
      <c r="D192" s="17">
        <v>4</v>
      </c>
      <c r="E192" s="17">
        <v>5</v>
      </c>
    </row>
    <row r="193" spans="1:5" s="11" customFormat="1" ht="12.75">
      <c r="A193" s="65" t="s">
        <v>160</v>
      </c>
      <c r="B193" s="22" t="s">
        <v>54</v>
      </c>
      <c r="C193" s="42">
        <f>C194+C195</f>
        <v>0</v>
      </c>
      <c r="D193" s="42">
        <f>D194+D195</f>
        <v>0</v>
      </c>
      <c r="E193" s="42">
        <f>E194+E195</f>
        <v>0</v>
      </c>
    </row>
    <row r="194" spans="1:5" s="11" customFormat="1" ht="12.75">
      <c r="A194" s="65"/>
      <c r="B194" s="22" t="s">
        <v>76</v>
      </c>
      <c r="C194" s="42"/>
      <c r="D194" s="17"/>
      <c r="E194" s="17"/>
    </row>
    <row r="195" spans="1:5" s="11" customFormat="1" ht="12.75">
      <c r="A195" s="34"/>
      <c r="B195" s="22" t="s">
        <v>77</v>
      </c>
      <c r="C195" s="42"/>
      <c r="D195" s="17"/>
      <c r="E195" s="17"/>
    </row>
    <row r="196" spans="1:12" s="11" customFormat="1" ht="12.75">
      <c r="A196" s="37" t="s">
        <v>83</v>
      </c>
      <c r="B196" s="19">
        <v>9000</v>
      </c>
      <c r="C196" s="32">
        <f>C193</f>
        <v>0</v>
      </c>
      <c r="D196" s="32">
        <f>D193</f>
        <v>0</v>
      </c>
      <c r="E196" s="32">
        <f>E193</f>
        <v>0</v>
      </c>
      <c r="F196" s="66"/>
      <c r="G196" s="4"/>
      <c r="H196" s="4"/>
      <c r="I196" s="4"/>
      <c r="J196" s="4"/>
      <c r="K196" s="4"/>
      <c r="L196" s="67"/>
    </row>
    <row r="197" spans="1:11" s="11" customFormat="1" ht="12.75">
      <c r="A197" s="38"/>
      <c r="B197" s="39"/>
      <c r="C197" s="3"/>
      <c r="D197" s="3"/>
      <c r="E197" s="3"/>
      <c r="F197" s="3"/>
      <c r="G197" s="3"/>
      <c r="H197" s="3"/>
      <c r="I197" s="3"/>
      <c r="J197" s="3"/>
      <c r="K197" s="64"/>
    </row>
    <row r="198" spans="1:11" s="11" customFormat="1" ht="12.75" customHeight="1">
      <c r="A198" s="310" t="s">
        <v>161</v>
      </c>
      <c r="B198" s="310"/>
      <c r="C198" s="310"/>
      <c r="D198" s="310"/>
      <c r="E198" s="310"/>
      <c r="F198" s="310"/>
      <c r="G198" s="310"/>
      <c r="H198" s="310"/>
      <c r="I198" s="310"/>
      <c r="J198" s="310"/>
      <c r="K198" s="310"/>
    </row>
    <row r="199" spans="1:5" s="11" customFormat="1" ht="12.75" customHeight="1">
      <c r="A199" s="311" t="s">
        <v>0</v>
      </c>
      <c r="B199" s="311" t="s">
        <v>1</v>
      </c>
      <c r="C199" s="311" t="s">
        <v>49</v>
      </c>
      <c r="D199" s="311"/>
      <c r="E199" s="311"/>
    </row>
    <row r="200" spans="1:5" s="11" customFormat="1" ht="48">
      <c r="A200" s="311"/>
      <c r="B200" s="311"/>
      <c r="C200" s="17" t="s">
        <v>50</v>
      </c>
      <c r="D200" s="17" t="s">
        <v>51</v>
      </c>
      <c r="E200" s="17" t="s">
        <v>52</v>
      </c>
    </row>
    <row r="201" spans="1:5" s="11" customFormat="1" ht="12.75">
      <c r="A201" s="17">
        <v>1</v>
      </c>
      <c r="B201" s="17">
        <v>2</v>
      </c>
      <c r="C201" s="17">
        <v>3</v>
      </c>
      <c r="D201" s="17">
        <v>4</v>
      </c>
      <c r="E201" s="17">
        <v>5</v>
      </c>
    </row>
    <row r="202" spans="1:5" s="11" customFormat="1" ht="36">
      <c r="A202" s="18" t="s">
        <v>113</v>
      </c>
      <c r="B202" s="19" t="s">
        <v>54</v>
      </c>
      <c r="C202" s="28"/>
      <c r="D202" s="28"/>
      <c r="E202" s="28"/>
    </row>
    <row r="203" spans="1:5" s="11" customFormat="1" ht="24">
      <c r="A203" s="18" t="s">
        <v>162</v>
      </c>
      <c r="B203" s="19" t="s">
        <v>56</v>
      </c>
      <c r="C203" s="28"/>
      <c r="D203" s="28"/>
      <c r="E203" s="28"/>
    </row>
    <row r="204" spans="1:5" s="11" customFormat="1" ht="12.75">
      <c r="A204" s="18" t="s">
        <v>163</v>
      </c>
      <c r="B204" s="19" t="s">
        <v>58</v>
      </c>
      <c r="C204" s="42">
        <f>F224</f>
        <v>0</v>
      </c>
      <c r="D204" s="42">
        <f>I224</f>
        <v>0</v>
      </c>
      <c r="E204" s="42">
        <f>L224</f>
        <v>0</v>
      </c>
    </row>
    <row r="205" spans="1:5" s="11" customFormat="1" ht="36">
      <c r="A205" s="18" t="s">
        <v>116</v>
      </c>
      <c r="B205" s="19" t="s">
        <v>65</v>
      </c>
      <c r="C205" s="24"/>
      <c r="D205" s="24"/>
      <c r="E205" s="24"/>
    </row>
    <row r="206" spans="1:5" s="11" customFormat="1" ht="24">
      <c r="A206" s="18" t="s">
        <v>164</v>
      </c>
      <c r="B206" s="19" t="s">
        <v>67</v>
      </c>
      <c r="C206" s="24"/>
      <c r="D206" s="24"/>
      <c r="E206" s="24"/>
    </row>
    <row r="207" spans="1:5" s="11" customFormat="1" ht="36">
      <c r="A207" s="18" t="s">
        <v>165</v>
      </c>
      <c r="B207" s="19" t="s">
        <v>69</v>
      </c>
      <c r="C207" s="41">
        <f>C204+C202-C203-C205+C206</f>
        <v>0</v>
      </c>
      <c r="D207" s="41">
        <f>D204+D202-D203-D205+D206</f>
        <v>0</v>
      </c>
      <c r="E207" s="41">
        <f>E204+E202-E203-E205+E206</f>
        <v>0</v>
      </c>
    </row>
    <row r="208" s="11" customFormat="1" ht="12.75"/>
    <row r="209" spans="1:12" s="11" customFormat="1" ht="24.75" customHeight="1">
      <c r="A209" s="312" t="s">
        <v>0</v>
      </c>
      <c r="B209" s="312" t="s">
        <v>1</v>
      </c>
      <c r="C209" s="312" t="s">
        <v>166</v>
      </c>
      <c r="D209" s="312" t="s">
        <v>119</v>
      </c>
      <c r="E209" s="312"/>
      <c r="F209" s="312"/>
      <c r="G209" s="312" t="s">
        <v>120</v>
      </c>
      <c r="H209" s="312"/>
      <c r="I209" s="312"/>
      <c r="J209" s="312" t="s">
        <v>121</v>
      </c>
      <c r="K209" s="312"/>
      <c r="L209" s="312"/>
    </row>
    <row r="210" spans="1:12" s="11" customFormat="1" ht="12.75">
      <c r="A210" s="312"/>
      <c r="B210" s="312"/>
      <c r="C210" s="312"/>
      <c r="D210" s="17" t="s">
        <v>167</v>
      </c>
      <c r="E210" s="17" t="s">
        <v>168</v>
      </c>
      <c r="F210" s="17" t="s">
        <v>169</v>
      </c>
      <c r="G210" s="17" t="s">
        <v>167</v>
      </c>
      <c r="H210" s="17" t="s">
        <v>168</v>
      </c>
      <c r="I210" s="17" t="s">
        <v>169</v>
      </c>
      <c r="J210" s="17" t="s">
        <v>167</v>
      </c>
      <c r="K210" s="17" t="s">
        <v>168</v>
      </c>
      <c r="L210" s="17" t="s">
        <v>169</v>
      </c>
    </row>
    <row r="211" spans="1:12" s="11" customFormat="1" ht="12.75">
      <c r="A211" s="29">
        <v>1</v>
      </c>
      <c r="B211" s="29">
        <v>2</v>
      </c>
      <c r="C211" s="29">
        <v>3</v>
      </c>
      <c r="D211" s="29">
        <v>4</v>
      </c>
      <c r="E211" s="29">
        <v>5</v>
      </c>
      <c r="F211" s="29">
        <v>6</v>
      </c>
      <c r="G211" s="29">
        <v>7</v>
      </c>
      <c r="H211" s="29">
        <v>8</v>
      </c>
      <c r="I211" s="29">
        <v>9</v>
      </c>
      <c r="J211" s="29">
        <v>10</v>
      </c>
      <c r="K211" s="29">
        <v>11</v>
      </c>
      <c r="L211" s="29">
        <v>12</v>
      </c>
    </row>
    <row r="212" spans="1:12" s="11" customFormat="1" ht="12.75">
      <c r="A212" s="34" t="s">
        <v>170</v>
      </c>
      <c r="B212" s="22" t="s">
        <v>54</v>
      </c>
      <c r="C212" s="29" t="s">
        <v>4</v>
      </c>
      <c r="D212" s="29" t="s">
        <v>4</v>
      </c>
      <c r="E212" s="29" t="s">
        <v>4</v>
      </c>
      <c r="F212" s="5">
        <f>F213+F214</f>
        <v>0</v>
      </c>
      <c r="G212" s="29" t="s">
        <v>4</v>
      </c>
      <c r="H212" s="29" t="s">
        <v>4</v>
      </c>
      <c r="I212" s="5">
        <f>I213+I214</f>
        <v>0</v>
      </c>
      <c r="J212" s="29" t="s">
        <v>4</v>
      </c>
      <c r="K212" s="29" t="s">
        <v>4</v>
      </c>
      <c r="L212" s="5">
        <f>L213+L214</f>
        <v>0</v>
      </c>
    </row>
    <row r="213" spans="1:12" s="11" customFormat="1" ht="12.75">
      <c r="A213" s="36"/>
      <c r="B213" s="22" t="s">
        <v>76</v>
      </c>
      <c r="C213" s="29"/>
      <c r="D213" s="29"/>
      <c r="E213" s="29"/>
      <c r="F213" s="29"/>
      <c r="G213" s="29"/>
      <c r="H213" s="29"/>
      <c r="I213" s="29"/>
      <c r="J213" s="29"/>
      <c r="K213" s="29"/>
      <c r="L213" s="29"/>
    </row>
    <row r="214" spans="1:12" s="11" customFormat="1" ht="12.75">
      <c r="A214" s="36"/>
      <c r="B214" s="22" t="s">
        <v>77</v>
      </c>
      <c r="C214" s="29"/>
      <c r="D214" s="29"/>
      <c r="E214" s="29"/>
      <c r="F214" s="29"/>
      <c r="G214" s="29"/>
      <c r="H214" s="29"/>
      <c r="I214" s="29"/>
      <c r="J214" s="29"/>
      <c r="K214" s="29"/>
      <c r="L214" s="29"/>
    </row>
    <row r="215" spans="1:12" s="11" customFormat="1" ht="12.75">
      <c r="A215" s="34" t="s">
        <v>171</v>
      </c>
      <c r="B215" s="22" t="s">
        <v>56</v>
      </c>
      <c r="C215" s="29" t="s">
        <v>4</v>
      </c>
      <c r="D215" s="29" t="s">
        <v>4</v>
      </c>
      <c r="E215" s="29" t="s">
        <v>4</v>
      </c>
      <c r="F215" s="5">
        <f>F216+F217</f>
        <v>0</v>
      </c>
      <c r="G215" s="29" t="s">
        <v>4</v>
      </c>
      <c r="H215" s="29" t="s">
        <v>4</v>
      </c>
      <c r="I215" s="5">
        <f>I216+I217</f>
        <v>0</v>
      </c>
      <c r="J215" s="29" t="s">
        <v>4</v>
      </c>
      <c r="K215" s="29" t="s">
        <v>4</v>
      </c>
      <c r="L215" s="5">
        <f>L216+L217</f>
        <v>0</v>
      </c>
    </row>
    <row r="216" spans="1:12" s="11" customFormat="1" ht="12.75">
      <c r="A216" s="36"/>
      <c r="B216" s="22" t="s">
        <v>80</v>
      </c>
      <c r="C216" s="29"/>
      <c r="D216" s="29"/>
      <c r="E216" s="29"/>
      <c r="F216" s="29"/>
      <c r="G216" s="29"/>
      <c r="H216" s="29"/>
      <c r="I216" s="29"/>
      <c r="J216" s="29"/>
      <c r="K216" s="29"/>
      <c r="L216" s="29"/>
    </row>
    <row r="217" spans="1:12" s="11" customFormat="1" ht="12.75">
      <c r="A217" s="36"/>
      <c r="B217" s="22" t="s">
        <v>81</v>
      </c>
      <c r="C217" s="29"/>
      <c r="D217" s="29"/>
      <c r="E217" s="29"/>
      <c r="F217" s="29"/>
      <c r="G217" s="29"/>
      <c r="H217" s="29"/>
      <c r="I217" s="29"/>
      <c r="J217" s="29"/>
      <c r="K217" s="29"/>
      <c r="L217" s="29"/>
    </row>
    <row r="218" spans="1:12" s="11" customFormat="1" ht="25.5">
      <c r="A218" s="34" t="s">
        <v>172</v>
      </c>
      <c r="B218" s="22" t="s">
        <v>58</v>
      </c>
      <c r="C218" s="29" t="s">
        <v>4</v>
      </c>
      <c r="D218" s="29" t="s">
        <v>4</v>
      </c>
      <c r="E218" s="29" t="s">
        <v>4</v>
      </c>
      <c r="F218" s="5">
        <f>F219+F220</f>
        <v>0</v>
      </c>
      <c r="G218" s="29" t="s">
        <v>4</v>
      </c>
      <c r="H218" s="29" t="s">
        <v>4</v>
      </c>
      <c r="I218" s="5">
        <f>I219+I220</f>
        <v>0</v>
      </c>
      <c r="J218" s="29" t="s">
        <v>4</v>
      </c>
      <c r="K218" s="29" t="s">
        <v>4</v>
      </c>
      <c r="L218" s="5">
        <f>L219+L220</f>
        <v>0</v>
      </c>
    </row>
    <row r="219" spans="1:12" s="11" customFormat="1" ht="12.75">
      <c r="A219" s="36"/>
      <c r="B219" s="22" t="s">
        <v>128</v>
      </c>
      <c r="C219" s="29"/>
      <c r="D219" s="29"/>
      <c r="E219" s="29"/>
      <c r="F219" s="29"/>
      <c r="G219" s="29"/>
      <c r="H219" s="29"/>
      <c r="I219" s="29"/>
      <c r="J219" s="29"/>
      <c r="K219" s="29"/>
      <c r="L219" s="29"/>
    </row>
    <row r="220" spans="1:12" s="11" customFormat="1" ht="12.75">
      <c r="A220" s="36"/>
      <c r="B220" s="22" t="s">
        <v>129</v>
      </c>
      <c r="C220" s="29"/>
      <c r="D220" s="29"/>
      <c r="E220" s="29"/>
      <c r="F220" s="29"/>
      <c r="G220" s="29"/>
      <c r="H220" s="29"/>
      <c r="I220" s="29"/>
      <c r="J220" s="29"/>
      <c r="K220" s="29"/>
      <c r="L220" s="29"/>
    </row>
    <row r="221" spans="1:12" s="11" customFormat="1" ht="12.75">
      <c r="A221" s="34" t="s">
        <v>173</v>
      </c>
      <c r="B221" s="22" t="s">
        <v>65</v>
      </c>
      <c r="C221" s="29" t="s">
        <v>4</v>
      </c>
      <c r="D221" s="29" t="s">
        <v>4</v>
      </c>
      <c r="E221" s="29" t="s">
        <v>4</v>
      </c>
      <c r="F221" s="5">
        <f>F222</f>
        <v>0</v>
      </c>
      <c r="G221" s="29" t="s">
        <v>4</v>
      </c>
      <c r="H221" s="29" t="s">
        <v>4</v>
      </c>
      <c r="I221" s="5">
        <f>I222</f>
        <v>0</v>
      </c>
      <c r="J221" s="29" t="s">
        <v>4</v>
      </c>
      <c r="K221" s="29" t="s">
        <v>4</v>
      </c>
      <c r="L221" s="5">
        <f>L222</f>
        <v>0</v>
      </c>
    </row>
    <row r="222" spans="1:12" s="11" customFormat="1" ht="12.75">
      <c r="A222" s="68"/>
      <c r="B222" s="22" t="s">
        <v>131</v>
      </c>
      <c r="C222" s="29"/>
      <c r="D222" s="5"/>
      <c r="E222" s="29"/>
      <c r="F222" s="5"/>
      <c r="G222" s="29"/>
      <c r="H222" s="29"/>
      <c r="I222" s="5"/>
      <c r="J222" s="29"/>
      <c r="K222" s="29"/>
      <c r="L222" s="5"/>
    </row>
    <row r="223" spans="1:12" s="11" customFormat="1" ht="12.75">
      <c r="A223" s="36"/>
      <c r="B223" s="22" t="s">
        <v>132</v>
      </c>
      <c r="C223" s="29"/>
      <c r="D223" s="29"/>
      <c r="E223" s="29"/>
      <c r="F223" s="29"/>
      <c r="G223" s="29"/>
      <c r="H223" s="29"/>
      <c r="I223" s="29"/>
      <c r="J223" s="29"/>
      <c r="K223" s="29"/>
      <c r="L223" s="29"/>
    </row>
    <row r="224" spans="1:12" s="11" customFormat="1" ht="12.75">
      <c r="A224" s="37" t="s">
        <v>83</v>
      </c>
      <c r="B224" s="19">
        <v>9000</v>
      </c>
      <c r="C224" s="61"/>
      <c r="D224" s="31" t="s">
        <v>4</v>
      </c>
      <c r="E224" s="31" t="s">
        <v>4</v>
      </c>
      <c r="F224" s="32">
        <f>F212+F215+F218+F221</f>
        <v>0</v>
      </c>
      <c r="G224" s="31" t="s">
        <v>4</v>
      </c>
      <c r="H224" s="31" t="s">
        <v>4</v>
      </c>
      <c r="I224" s="32">
        <f>I212+I215+I218+I221</f>
        <v>0</v>
      </c>
      <c r="J224" s="31" t="s">
        <v>4</v>
      </c>
      <c r="K224" s="31" t="s">
        <v>4</v>
      </c>
      <c r="L224" s="32">
        <f>L212+L215+L218+L221</f>
        <v>0</v>
      </c>
    </row>
    <row r="225" s="11" customFormat="1" ht="12.75"/>
    <row r="226" spans="1:11" s="11" customFormat="1" ht="14.25" customHeight="1">
      <c r="A226" s="310" t="s">
        <v>174</v>
      </c>
      <c r="B226" s="310"/>
      <c r="C226" s="310"/>
      <c r="D226" s="310"/>
      <c r="E226" s="310"/>
      <c r="F226" s="310"/>
      <c r="G226" s="310"/>
      <c r="H226" s="310"/>
      <c r="I226" s="310"/>
      <c r="J226" s="310"/>
      <c r="K226" s="310"/>
    </row>
    <row r="227" spans="1:5" s="11" customFormat="1" ht="12.75" customHeight="1">
      <c r="A227" s="311" t="s">
        <v>0</v>
      </c>
      <c r="B227" s="311" t="s">
        <v>1</v>
      </c>
      <c r="C227" s="311" t="s">
        <v>49</v>
      </c>
      <c r="D227" s="311"/>
      <c r="E227" s="311"/>
    </row>
    <row r="228" spans="1:5" s="11" customFormat="1" ht="48">
      <c r="A228" s="311"/>
      <c r="B228" s="311"/>
      <c r="C228" s="17" t="s">
        <v>50</v>
      </c>
      <c r="D228" s="17" t="s">
        <v>51</v>
      </c>
      <c r="E228" s="17" t="s">
        <v>52</v>
      </c>
    </row>
    <row r="229" spans="1:5" s="11" customFormat="1" ht="12.75">
      <c r="A229" s="17">
        <v>1</v>
      </c>
      <c r="B229" s="17">
        <v>2</v>
      </c>
      <c r="C229" s="17">
        <v>3</v>
      </c>
      <c r="D229" s="17">
        <v>4</v>
      </c>
      <c r="E229" s="17">
        <v>5</v>
      </c>
    </row>
    <row r="230" spans="1:5" s="11" customFormat="1" ht="38.25">
      <c r="A230" s="34" t="s">
        <v>175</v>
      </c>
      <c r="B230" s="22" t="s">
        <v>54</v>
      </c>
      <c r="C230" s="42">
        <f>C231+C232</f>
        <v>0</v>
      </c>
      <c r="D230" s="42">
        <f>D231+D232</f>
        <v>0</v>
      </c>
      <c r="E230" s="42">
        <f>E231+E232</f>
        <v>0</v>
      </c>
    </row>
    <row r="231" spans="1:5" s="11" customFormat="1" ht="12.75">
      <c r="A231" s="34"/>
      <c r="B231" s="22" t="s">
        <v>76</v>
      </c>
      <c r="C231" s="42"/>
      <c r="D231" s="17"/>
      <c r="E231" s="17"/>
    </row>
    <row r="232" spans="1:5" s="11" customFormat="1" ht="12.75">
      <c r="A232" s="34"/>
      <c r="B232" s="22" t="s">
        <v>77</v>
      </c>
      <c r="C232" s="42"/>
      <c r="D232" s="17"/>
      <c r="E232" s="17"/>
    </row>
    <row r="233" spans="1:5" s="11" customFormat="1" ht="25.5">
      <c r="A233" s="34" t="s">
        <v>176</v>
      </c>
      <c r="B233" s="22" t="s">
        <v>56</v>
      </c>
      <c r="C233" s="42">
        <f>C234</f>
        <v>0</v>
      </c>
      <c r="D233" s="42">
        <f>D234</f>
        <v>0</v>
      </c>
      <c r="E233" s="42">
        <f>E234</f>
        <v>0</v>
      </c>
    </row>
    <row r="234" spans="1:5" s="11" customFormat="1" ht="12.75">
      <c r="A234" s="34"/>
      <c r="B234" s="22" t="s">
        <v>80</v>
      </c>
      <c r="C234" s="17"/>
      <c r="D234" s="17"/>
      <c r="E234" s="17"/>
    </row>
    <row r="235" spans="1:5" s="33" customFormat="1" ht="12.75">
      <c r="A235" s="34" t="s">
        <v>177</v>
      </c>
      <c r="B235" s="22" t="s">
        <v>58</v>
      </c>
      <c r="C235" s="69">
        <f>SUM(C236:C237)</f>
        <v>0</v>
      </c>
      <c r="D235" s="69">
        <f>SUM(D236:D237)</f>
        <v>0</v>
      </c>
      <c r="E235" s="69">
        <f>SUM(E236:E237)</f>
        <v>0</v>
      </c>
    </row>
    <row r="236" spans="1:5" s="11" customFormat="1" ht="12.75">
      <c r="A236" s="34"/>
      <c r="B236" s="22" t="s">
        <v>128</v>
      </c>
      <c r="C236" s="69"/>
      <c r="D236" s="70"/>
      <c r="E236" s="70"/>
    </row>
    <row r="237" spans="1:5" s="11" customFormat="1" ht="12.75">
      <c r="A237" s="34"/>
      <c r="B237" s="22" t="s">
        <v>129</v>
      </c>
      <c r="C237" s="69"/>
      <c r="D237" s="70"/>
      <c r="E237" s="70"/>
    </row>
    <row r="238" spans="1:12" s="11" customFormat="1" ht="12.75">
      <c r="A238" s="37" t="s">
        <v>83</v>
      </c>
      <c r="B238" s="19">
        <v>9000</v>
      </c>
      <c r="C238" s="32">
        <f>C230+C233+C235</f>
        <v>0</v>
      </c>
      <c r="D238" s="32">
        <f>D230+D233+D235</f>
        <v>0</v>
      </c>
      <c r="E238" s="32">
        <f>E230+E233+E235</f>
        <v>0</v>
      </c>
      <c r="F238" s="66"/>
      <c r="G238" s="4"/>
      <c r="H238" s="4"/>
      <c r="I238" s="4"/>
      <c r="J238" s="4"/>
      <c r="K238" s="4"/>
      <c r="L238" s="67"/>
    </row>
    <row r="240" spans="1:256"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2.75" customHeight="1">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51" spans="1:256" ht="12.75" customHeight="1">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sheetData>
  <sheetProtection selectLockedCells="1" selectUnlockedCells="1"/>
  <mergeCells count="104">
    <mergeCell ref="A226:K226"/>
    <mergeCell ref="A227:A228"/>
    <mergeCell ref="B227:B228"/>
    <mergeCell ref="C227:E227"/>
    <mergeCell ref="A198:K198"/>
    <mergeCell ref="A199:A200"/>
    <mergeCell ref="B199:B200"/>
    <mergeCell ref="C199:E199"/>
    <mergeCell ref="A209:A210"/>
    <mergeCell ref="B209:B210"/>
    <mergeCell ref="C209:C210"/>
    <mergeCell ref="D209:F209"/>
    <mergeCell ref="G209:I209"/>
    <mergeCell ref="J209:L209"/>
    <mergeCell ref="A180:A181"/>
    <mergeCell ref="B180:B181"/>
    <mergeCell ref="C180:E180"/>
    <mergeCell ref="A190:A191"/>
    <mergeCell ref="B190:B191"/>
    <mergeCell ref="C190:E190"/>
    <mergeCell ref="A163:A164"/>
    <mergeCell ref="B163:B164"/>
    <mergeCell ref="C163:E163"/>
    <mergeCell ref="F163:H163"/>
    <mergeCell ref="I163:K163"/>
    <mergeCell ref="A179:K179"/>
    <mergeCell ref="F127:H127"/>
    <mergeCell ref="I127:K127"/>
    <mergeCell ref="A150:K150"/>
    <mergeCell ref="A152:A153"/>
    <mergeCell ref="B152:B153"/>
    <mergeCell ref="C152:E152"/>
    <mergeCell ref="A117:A118"/>
    <mergeCell ref="B117:B118"/>
    <mergeCell ref="C117:E117"/>
    <mergeCell ref="A127:A128"/>
    <mergeCell ref="B127:B128"/>
    <mergeCell ref="C127:E127"/>
    <mergeCell ref="A108:A109"/>
    <mergeCell ref="B108:B109"/>
    <mergeCell ref="C108:E108"/>
    <mergeCell ref="F108:H108"/>
    <mergeCell ref="I108:K108"/>
    <mergeCell ref="A115:K115"/>
    <mergeCell ref="B93:C93"/>
    <mergeCell ref="D93:K93"/>
    <mergeCell ref="B94:C94"/>
    <mergeCell ref="D94:K94"/>
    <mergeCell ref="A97:A98"/>
    <mergeCell ref="B97:B98"/>
    <mergeCell ref="C97:E97"/>
    <mergeCell ref="F97:H97"/>
    <mergeCell ref="I97:K97"/>
    <mergeCell ref="A89:F89"/>
    <mergeCell ref="A90:A91"/>
    <mergeCell ref="B90:C91"/>
    <mergeCell ref="D90:K91"/>
    <mergeCell ref="B92:C92"/>
    <mergeCell ref="D92:K92"/>
    <mergeCell ref="B77:C77"/>
    <mergeCell ref="D77:K77"/>
    <mergeCell ref="B78:C78"/>
    <mergeCell ref="D78:K78"/>
    <mergeCell ref="A81:A82"/>
    <mergeCell ref="B81:B82"/>
    <mergeCell ref="C81:E81"/>
    <mergeCell ref="F81:H81"/>
    <mergeCell ref="I81:K81"/>
    <mergeCell ref="I65:K65"/>
    <mergeCell ref="A73:F73"/>
    <mergeCell ref="A74:A75"/>
    <mergeCell ref="B74:C75"/>
    <mergeCell ref="D74:K75"/>
    <mergeCell ref="B76:C76"/>
    <mergeCell ref="D76:K76"/>
    <mergeCell ref="A48:A49"/>
    <mergeCell ref="B48:B49"/>
    <mergeCell ref="C48:E48"/>
    <mergeCell ref="A64:F64"/>
    <mergeCell ref="A65:A66"/>
    <mergeCell ref="B65:B66"/>
    <mergeCell ref="C65:E65"/>
    <mergeCell ref="F65:H65"/>
    <mergeCell ref="A39:A40"/>
    <mergeCell ref="B39:B40"/>
    <mergeCell ref="C39:E39"/>
    <mergeCell ref="F39:H39"/>
    <mergeCell ref="I39:K39"/>
    <mergeCell ref="A46:K46"/>
    <mergeCell ref="A8:K8"/>
    <mergeCell ref="A10:A11"/>
    <mergeCell ref="B10:B11"/>
    <mergeCell ref="C10:E10"/>
    <mergeCell ref="A25:A26"/>
    <mergeCell ref="B25:B26"/>
    <mergeCell ref="C25:E25"/>
    <mergeCell ref="F25:H25"/>
    <mergeCell ref="I25:K25"/>
    <mergeCell ref="I1:L1"/>
    <mergeCell ref="A3:K3"/>
    <mergeCell ref="A4:K4"/>
    <mergeCell ref="A5:K5"/>
    <mergeCell ref="A6:K6"/>
    <mergeCell ref="A7:G7"/>
  </mergeCells>
  <printOptions/>
  <pageMargins left="0.7875" right="0.39375" top="0.19652777777777777" bottom="0.19652777777777777" header="0.5118110236220472" footer="0.5118110236220472"/>
  <pageSetup fitToHeight="20" fitToWidth="1" horizontalDpi="300" verticalDpi="300" orientation="portrait" paperSize="9" scale="51" r:id="rId1"/>
  <rowBreaks count="5" manualBreakCount="5">
    <brk id="45" max="255" man="1"/>
    <brk id="79" max="255" man="1"/>
    <brk id="126" max="255" man="1"/>
    <brk id="149" max="255" man="1"/>
    <brk id="20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716"/>
  <sheetViews>
    <sheetView view="pageBreakPreview" zoomScaleNormal="77" zoomScaleSheetLayoutView="100" zoomScalePageLayoutView="0" workbookViewId="0" topLeftCell="A31">
      <selection activeCell="I11" sqref="I11"/>
    </sheetView>
  </sheetViews>
  <sheetFormatPr defaultColWidth="8.25390625" defaultRowHeight="12.75"/>
  <cols>
    <col min="1" max="1" width="4.25390625" style="113" customWidth="1"/>
    <col min="2" max="2" width="50.625" style="113" customWidth="1"/>
    <col min="3" max="3" width="13.25390625" style="113" customWidth="1"/>
    <col min="4" max="4" width="14.25390625" style="113" customWidth="1"/>
    <col min="5" max="5" width="15.25390625" style="113" customWidth="1"/>
    <col min="6" max="6" width="14.25390625" style="113" customWidth="1"/>
    <col min="7" max="7" width="13.25390625" style="113" customWidth="1"/>
    <col min="8" max="8" width="14.25390625" style="113" customWidth="1"/>
    <col min="9" max="9" width="12.25390625" style="113" customWidth="1"/>
    <col min="10" max="12" width="13.25390625" style="113" customWidth="1"/>
    <col min="13" max="15" width="12.25390625" style="113" customWidth="1"/>
    <col min="16" max="16" width="13.375" style="113" customWidth="1"/>
    <col min="17" max="17" width="13.00390625" style="113" customWidth="1"/>
    <col min="18" max="18" width="12.625" style="113" customWidth="1"/>
    <col min="19" max="16384" width="8.25390625" style="113" customWidth="1"/>
  </cols>
  <sheetData>
    <row r="1" spans="2:15" s="95" customFormat="1" ht="12.75">
      <c r="B1" s="96"/>
      <c r="C1" s="96"/>
      <c r="D1" s="96"/>
      <c r="E1" s="96"/>
      <c r="F1" s="96"/>
      <c r="G1" s="96"/>
      <c r="H1" s="96"/>
      <c r="I1" s="96"/>
      <c r="J1" s="96"/>
      <c r="K1" s="96"/>
      <c r="L1" s="97"/>
      <c r="M1" s="97"/>
      <c r="N1" s="97"/>
      <c r="O1" s="97"/>
    </row>
    <row r="2" spans="2:15" s="95" customFormat="1" ht="15.75">
      <c r="B2" s="319" t="s">
        <v>178</v>
      </c>
      <c r="C2" s="319"/>
      <c r="D2" s="319"/>
      <c r="E2" s="319"/>
      <c r="F2" s="319"/>
      <c r="G2" s="319"/>
      <c r="H2" s="319"/>
      <c r="I2" s="319"/>
      <c r="J2" s="319"/>
      <c r="K2" s="319"/>
      <c r="L2" s="319"/>
      <c r="M2" s="319"/>
      <c r="N2" s="319"/>
      <c r="O2" s="319"/>
    </row>
    <row r="3" spans="2:15" s="95" customFormat="1" ht="15.75">
      <c r="B3" s="98" t="s">
        <v>179</v>
      </c>
      <c r="C3" s="99"/>
      <c r="D3" s="99"/>
      <c r="E3" s="99"/>
      <c r="F3" s="99"/>
      <c r="G3" s="99"/>
      <c r="H3" s="99"/>
      <c r="I3" s="99"/>
      <c r="J3" s="99"/>
      <c r="K3" s="99"/>
      <c r="L3" s="99"/>
      <c r="M3" s="99"/>
      <c r="N3" s="99"/>
      <c r="O3" s="99"/>
    </row>
    <row r="4" spans="2:15" s="95" customFormat="1" ht="12.75" customHeight="1">
      <c r="B4" s="320" t="s">
        <v>0</v>
      </c>
      <c r="C4" s="320" t="s">
        <v>1</v>
      </c>
      <c r="D4" s="320" t="s">
        <v>49</v>
      </c>
      <c r="E4" s="320"/>
      <c r="F4" s="320"/>
      <c r="G4" s="92"/>
      <c r="H4" s="92"/>
      <c r="I4" s="92"/>
      <c r="J4" s="92"/>
      <c r="K4" s="92"/>
      <c r="L4" s="92"/>
      <c r="M4" s="92"/>
      <c r="N4" s="92"/>
      <c r="O4" s="92"/>
    </row>
    <row r="5" spans="2:15" s="95" customFormat="1" ht="48">
      <c r="B5" s="320"/>
      <c r="C5" s="320"/>
      <c r="D5" s="100" t="s">
        <v>50</v>
      </c>
      <c r="E5" s="100" t="s">
        <v>51</v>
      </c>
      <c r="F5" s="100" t="s">
        <v>52</v>
      </c>
      <c r="G5" s="92"/>
      <c r="H5" s="92"/>
      <c r="I5" s="92"/>
      <c r="J5" s="92"/>
      <c r="K5" s="92"/>
      <c r="L5" s="92"/>
      <c r="M5" s="92"/>
      <c r="N5" s="92"/>
      <c r="O5" s="92"/>
    </row>
    <row r="6" spans="2:15" s="95" customFormat="1" ht="12.75">
      <c r="B6" s="100">
        <v>1</v>
      </c>
      <c r="C6" s="100">
        <v>2</v>
      </c>
      <c r="D6" s="100">
        <v>3</v>
      </c>
      <c r="E6" s="100">
        <v>4</v>
      </c>
      <c r="F6" s="100">
        <v>5</v>
      </c>
      <c r="G6" s="92"/>
      <c r="H6" s="92"/>
      <c r="I6" s="92"/>
      <c r="J6" s="92"/>
      <c r="K6" s="92"/>
      <c r="L6" s="92"/>
      <c r="M6" s="92"/>
      <c r="N6" s="92"/>
      <c r="O6" s="92"/>
    </row>
    <row r="7" spans="2:15" s="95" customFormat="1" ht="24">
      <c r="B7" s="101" t="s">
        <v>180</v>
      </c>
      <c r="C7" s="102" t="s">
        <v>54</v>
      </c>
      <c r="D7" s="103"/>
      <c r="E7" s="103"/>
      <c r="F7" s="103"/>
      <c r="G7" s="92"/>
      <c r="H7" s="92"/>
      <c r="I7" s="92"/>
      <c r="J7" s="92"/>
      <c r="K7" s="92"/>
      <c r="L7" s="92"/>
      <c r="M7" s="92"/>
      <c r="N7" s="92"/>
      <c r="O7" s="92"/>
    </row>
    <row r="8" spans="2:15" s="95" customFormat="1" ht="24">
      <c r="B8" s="101" t="s">
        <v>181</v>
      </c>
      <c r="C8" s="102" t="s">
        <v>56</v>
      </c>
      <c r="D8" s="103"/>
      <c r="E8" s="103"/>
      <c r="F8" s="103"/>
      <c r="G8" s="92"/>
      <c r="H8" s="92"/>
      <c r="I8" s="92"/>
      <c r="J8" s="92"/>
      <c r="K8" s="92"/>
      <c r="L8" s="92"/>
      <c r="M8" s="92"/>
      <c r="N8" s="92"/>
      <c r="O8" s="92"/>
    </row>
    <row r="9" spans="2:15" s="104" customFormat="1" ht="12.75">
      <c r="B9" s="101" t="s">
        <v>182</v>
      </c>
      <c r="C9" s="102" t="s">
        <v>58</v>
      </c>
      <c r="D9" s="105">
        <f>SUM(D11:D12)</f>
        <v>0</v>
      </c>
      <c r="E9" s="105">
        <f>SUM(E11:E12)</f>
        <v>0</v>
      </c>
      <c r="F9" s="105">
        <f>SUM(F11:F12)</f>
        <v>0</v>
      </c>
      <c r="G9" s="106"/>
      <c r="H9" s="106"/>
      <c r="I9" s="106"/>
      <c r="J9" s="106"/>
      <c r="K9" s="106"/>
      <c r="L9" s="106"/>
      <c r="M9" s="106"/>
      <c r="N9" s="106"/>
      <c r="O9" s="106"/>
    </row>
    <row r="10" spans="2:15" s="95" customFormat="1" ht="12.75">
      <c r="B10" s="101" t="s">
        <v>59</v>
      </c>
      <c r="C10" s="102"/>
      <c r="D10" s="105"/>
      <c r="E10" s="105"/>
      <c r="F10" s="105"/>
      <c r="G10" s="92"/>
      <c r="H10" s="92"/>
      <c r="I10" s="92"/>
      <c r="J10" s="92"/>
      <c r="K10" s="92"/>
      <c r="L10" s="92"/>
      <c r="M10" s="92"/>
      <c r="N10" s="92"/>
      <c r="O10" s="92"/>
    </row>
    <row r="11" spans="2:18" s="95" customFormat="1" ht="36">
      <c r="B11" s="101" t="s">
        <v>183</v>
      </c>
      <c r="C11" s="102" t="s">
        <v>128</v>
      </c>
      <c r="D11" s="105">
        <f>K26+K30</f>
        <v>0</v>
      </c>
      <c r="E11" s="105">
        <f>K40+K44</f>
        <v>0</v>
      </c>
      <c r="F11" s="105">
        <f>K54+K58</f>
        <v>0</v>
      </c>
      <c r="G11" s="92"/>
      <c r="H11" s="92"/>
      <c r="I11" s="92"/>
      <c r="J11" s="92"/>
      <c r="K11" s="92"/>
      <c r="L11" s="92"/>
      <c r="M11" s="92"/>
      <c r="N11" s="92"/>
      <c r="O11" s="92"/>
      <c r="P11" s="107"/>
      <c r="Q11" s="107"/>
      <c r="R11" s="107"/>
    </row>
    <row r="12" spans="2:18" s="95" customFormat="1" ht="60">
      <c r="B12" s="101" t="s">
        <v>184</v>
      </c>
      <c r="C12" s="102" t="s">
        <v>129</v>
      </c>
      <c r="D12" s="105">
        <f>E69+E74</f>
        <v>0</v>
      </c>
      <c r="E12" s="105">
        <f>H69+H74</f>
        <v>0</v>
      </c>
      <c r="F12" s="105">
        <f>K69+K74</f>
        <v>0</v>
      </c>
      <c r="G12" s="92"/>
      <c r="H12" s="108"/>
      <c r="I12" s="92"/>
      <c r="J12" s="92"/>
      <c r="K12" s="92"/>
      <c r="L12" s="92"/>
      <c r="M12" s="92"/>
      <c r="N12" s="92"/>
      <c r="O12" s="92"/>
      <c r="P12" s="107"/>
      <c r="Q12" s="107"/>
      <c r="R12" s="107"/>
    </row>
    <row r="13" spans="2:90" s="95" customFormat="1" ht="24">
      <c r="B13" s="101" t="s">
        <v>185</v>
      </c>
      <c r="C13" s="102" t="s">
        <v>65</v>
      </c>
      <c r="D13" s="109"/>
      <c r="E13" s="109"/>
      <c r="F13" s="109"/>
      <c r="G13" s="92"/>
      <c r="H13" s="92"/>
      <c r="I13" s="92"/>
      <c r="J13" s="92"/>
      <c r="K13" s="92"/>
      <c r="L13" s="92"/>
      <c r="M13" s="92"/>
      <c r="N13" s="92"/>
      <c r="O13" s="92"/>
      <c r="CL13" s="95">
        <v>18</v>
      </c>
    </row>
    <row r="14" spans="2:15" s="95" customFormat="1" ht="24">
      <c r="B14" s="101" t="s">
        <v>186</v>
      </c>
      <c r="C14" s="102" t="s">
        <v>67</v>
      </c>
      <c r="D14" s="109"/>
      <c r="E14" s="109"/>
      <c r="F14" s="109"/>
      <c r="G14" s="92"/>
      <c r="H14" s="92"/>
      <c r="I14" s="92"/>
      <c r="J14" s="92"/>
      <c r="K14" s="92"/>
      <c r="L14" s="92"/>
      <c r="M14" s="92"/>
      <c r="N14" s="92"/>
      <c r="O14" s="92"/>
    </row>
    <row r="15" spans="2:18" s="95" customFormat="1" ht="24">
      <c r="B15" s="110" t="s">
        <v>187</v>
      </c>
      <c r="C15" s="111" t="s">
        <v>69</v>
      </c>
      <c r="D15" s="112">
        <f>D7-D8+D9-D13+D14</f>
        <v>0</v>
      </c>
      <c r="E15" s="112">
        <f>E7-E8+E9-E13+E14</f>
        <v>0</v>
      </c>
      <c r="F15" s="112">
        <f>F7-F8+F9-F13+F14</f>
        <v>0</v>
      </c>
      <c r="G15" s="92"/>
      <c r="H15" s="92"/>
      <c r="I15" s="92"/>
      <c r="J15" s="92"/>
      <c r="K15" s="92"/>
      <c r="L15" s="92"/>
      <c r="M15" s="92"/>
      <c r="N15" s="92"/>
      <c r="O15" s="92"/>
      <c r="P15" s="107"/>
      <c r="Q15" s="107"/>
      <c r="R15" s="107"/>
    </row>
    <row r="16" spans="2:15" ht="12.75">
      <c r="B16" s="114"/>
      <c r="C16" s="114"/>
      <c r="D16" s="114"/>
      <c r="E16" s="114"/>
      <c r="F16" s="114"/>
      <c r="G16" s="114"/>
      <c r="H16" s="114"/>
      <c r="I16" s="114"/>
      <c r="J16" s="114"/>
      <c r="K16" s="114"/>
      <c r="L16" s="114"/>
      <c r="M16" s="114"/>
      <c r="N16" s="114"/>
      <c r="O16" s="114"/>
    </row>
    <row r="17" spans="2:15" s="95" customFormat="1" ht="14.25">
      <c r="B17" s="115" t="s">
        <v>188</v>
      </c>
      <c r="C17" s="116"/>
      <c r="D17" s="116"/>
      <c r="E17" s="116"/>
      <c r="F17" s="116"/>
      <c r="G17" s="116"/>
      <c r="H17" s="92"/>
      <c r="I17" s="92"/>
      <c r="J17" s="92"/>
      <c r="K17" s="92"/>
      <c r="L17" s="92"/>
      <c r="M17" s="92"/>
      <c r="N17" s="92"/>
      <c r="O17" s="92"/>
    </row>
    <row r="18" spans="2:101" s="95" customFormat="1" ht="12.75">
      <c r="B18" s="94" t="s">
        <v>189</v>
      </c>
      <c r="C18" s="106"/>
      <c r="D18" s="106"/>
      <c r="E18" s="106"/>
      <c r="F18" s="106"/>
      <c r="G18" s="106"/>
      <c r="H18" s="92"/>
      <c r="I18" s="92"/>
      <c r="J18" s="92"/>
      <c r="K18" s="92"/>
      <c r="L18" s="92"/>
      <c r="M18" s="92"/>
      <c r="N18" s="92"/>
      <c r="O18" s="92"/>
      <c r="CW18" s="117">
        <v>44487</v>
      </c>
    </row>
    <row r="19" spans="2:11" ht="12.75" customHeight="1">
      <c r="B19" s="321" t="s">
        <v>190</v>
      </c>
      <c r="C19" s="321" t="s">
        <v>1</v>
      </c>
      <c r="D19" s="321" t="s">
        <v>191</v>
      </c>
      <c r="E19" s="321" t="s">
        <v>192</v>
      </c>
      <c r="F19" s="321"/>
      <c r="G19" s="321"/>
      <c r="H19" s="321"/>
      <c r="I19" s="321"/>
      <c r="J19" s="321"/>
      <c r="K19" s="321" t="s">
        <v>193</v>
      </c>
    </row>
    <row r="20" spans="2:11" ht="12.75" customHeight="1">
      <c r="B20" s="321"/>
      <c r="C20" s="321"/>
      <c r="D20" s="321"/>
      <c r="E20" s="322" t="s">
        <v>194</v>
      </c>
      <c r="F20" s="322" t="s">
        <v>6</v>
      </c>
      <c r="G20" s="322"/>
      <c r="H20" s="322"/>
      <c r="I20" s="322"/>
      <c r="J20" s="322"/>
      <c r="K20" s="321"/>
    </row>
    <row r="21" spans="2:11" ht="48">
      <c r="B21" s="321"/>
      <c r="C21" s="321"/>
      <c r="D21" s="321"/>
      <c r="E21" s="321"/>
      <c r="F21" s="118" t="s">
        <v>195</v>
      </c>
      <c r="G21" s="118" t="s">
        <v>196</v>
      </c>
      <c r="H21" s="118" t="s">
        <v>197</v>
      </c>
      <c r="I21" s="118" t="s">
        <v>198</v>
      </c>
      <c r="J21" s="118" t="s">
        <v>199</v>
      </c>
      <c r="K21" s="321"/>
    </row>
    <row r="22" spans="2:11" ht="12.75">
      <c r="B22" s="118">
        <v>1</v>
      </c>
      <c r="C22" s="118">
        <v>2</v>
      </c>
      <c r="D22" s="118">
        <v>3</v>
      </c>
      <c r="E22" s="118">
        <v>4</v>
      </c>
      <c r="F22" s="118">
        <v>5</v>
      </c>
      <c r="G22" s="118">
        <v>6</v>
      </c>
      <c r="H22" s="118">
        <v>7</v>
      </c>
      <c r="I22" s="118">
        <v>8</v>
      </c>
      <c r="J22" s="118">
        <v>9</v>
      </c>
      <c r="K22" s="118">
        <v>10</v>
      </c>
    </row>
    <row r="23" spans="2:17" ht="12.75">
      <c r="B23" s="119" t="s">
        <v>200</v>
      </c>
      <c r="C23" s="120" t="s">
        <v>3</v>
      </c>
      <c r="D23" s="121"/>
      <c r="E23" s="122"/>
      <c r="F23" s="122"/>
      <c r="G23" s="122"/>
      <c r="H23" s="122"/>
      <c r="I23" s="122"/>
      <c r="J23" s="122"/>
      <c r="K23" s="123">
        <f>E23*D23*12</f>
        <v>0</v>
      </c>
      <c r="Q23" s="124"/>
    </row>
    <row r="24" spans="2:17" ht="12.75">
      <c r="B24" s="119" t="s">
        <v>201</v>
      </c>
      <c r="C24" s="120" t="s">
        <v>5</v>
      </c>
      <c r="D24" s="121"/>
      <c r="E24" s="122"/>
      <c r="F24" s="122"/>
      <c r="G24" s="122"/>
      <c r="H24" s="122"/>
      <c r="I24" s="122"/>
      <c r="J24" s="122"/>
      <c r="K24" s="123">
        <f>((E24+J24)*D24)*12</f>
        <v>0</v>
      </c>
      <c r="L24" s="88"/>
      <c r="M24" s="88"/>
      <c r="P24" s="125"/>
      <c r="Q24" s="124"/>
    </row>
    <row r="25" spans="2:17" ht="12.75">
      <c r="B25" s="119" t="s">
        <v>202</v>
      </c>
      <c r="C25" s="120" t="s">
        <v>99</v>
      </c>
      <c r="D25" s="121"/>
      <c r="E25" s="122"/>
      <c r="F25" s="122"/>
      <c r="G25" s="122"/>
      <c r="H25" s="122"/>
      <c r="I25" s="122"/>
      <c r="J25" s="122"/>
      <c r="K25" s="123">
        <f>((E25+J25)*D25)*12</f>
        <v>0</v>
      </c>
      <c r="Q25" s="124"/>
    </row>
    <row r="26" spans="2:17" ht="12.75">
      <c r="B26" s="126" t="s">
        <v>203</v>
      </c>
      <c r="C26" s="127" t="s">
        <v>204</v>
      </c>
      <c r="D26" s="121"/>
      <c r="E26" s="128" t="s">
        <v>4</v>
      </c>
      <c r="F26" s="128" t="s">
        <v>4</v>
      </c>
      <c r="G26" s="128" t="s">
        <v>4</v>
      </c>
      <c r="H26" s="128" t="s">
        <v>4</v>
      </c>
      <c r="I26" s="128" t="s">
        <v>4</v>
      </c>
      <c r="J26" s="128" t="s">
        <v>4</v>
      </c>
      <c r="K26" s="129">
        <f>SUM(K23:K25)</f>
        <v>0</v>
      </c>
      <c r="Q26" s="130"/>
    </row>
    <row r="27" spans="2:11" ht="12.75">
      <c r="B27" s="119" t="s">
        <v>200</v>
      </c>
      <c r="C27" s="120" t="s">
        <v>3</v>
      </c>
      <c r="D27" s="121"/>
      <c r="E27" s="122"/>
      <c r="F27" s="122"/>
      <c r="G27" s="122"/>
      <c r="H27" s="122"/>
      <c r="I27" s="122"/>
      <c r="J27" s="122"/>
      <c r="K27" s="123">
        <f>E27*D27*12</f>
        <v>0</v>
      </c>
    </row>
    <row r="28" spans="2:17" ht="12.75">
      <c r="B28" s="119" t="s">
        <v>205</v>
      </c>
      <c r="C28" s="120" t="s">
        <v>5</v>
      </c>
      <c r="D28" s="121"/>
      <c r="E28" s="122"/>
      <c r="F28" s="122"/>
      <c r="G28" s="122"/>
      <c r="H28" s="122"/>
      <c r="I28" s="122"/>
      <c r="J28" s="122"/>
      <c r="K28" s="123">
        <f>((E28+J28)*D28)*12</f>
        <v>0</v>
      </c>
      <c r="Q28" s="124"/>
    </row>
    <row r="29" spans="2:17" ht="12.75">
      <c r="B29" s="119" t="s">
        <v>202</v>
      </c>
      <c r="C29" s="120" t="s">
        <v>99</v>
      </c>
      <c r="D29" s="121"/>
      <c r="E29" s="122"/>
      <c r="F29" s="122"/>
      <c r="G29" s="122"/>
      <c r="H29" s="122"/>
      <c r="I29" s="122"/>
      <c r="J29" s="122"/>
      <c r="K29" s="123">
        <f>((E29+J29)*D29)*12</f>
        <v>0</v>
      </c>
      <c r="Q29" s="124"/>
    </row>
    <row r="30" spans="2:11" ht="12.75">
      <c r="B30" s="126" t="s">
        <v>203</v>
      </c>
      <c r="C30" s="127" t="s">
        <v>204</v>
      </c>
      <c r="D30" s="121"/>
      <c r="E30" s="128" t="s">
        <v>4</v>
      </c>
      <c r="F30" s="128" t="s">
        <v>4</v>
      </c>
      <c r="G30" s="128" t="s">
        <v>4</v>
      </c>
      <c r="H30" s="128" t="s">
        <v>4</v>
      </c>
      <c r="I30" s="128" t="s">
        <v>4</v>
      </c>
      <c r="J30" s="128" t="s">
        <v>4</v>
      </c>
      <c r="K30" s="129">
        <f>SUM(K27:K29)</f>
        <v>0</v>
      </c>
    </row>
    <row r="31" s="95" customFormat="1" ht="15.75">
      <c r="B31" s="131"/>
    </row>
    <row r="32" spans="2:11" s="95" customFormat="1" ht="12.75">
      <c r="B32" s="94" t="s">
        <v>206</v>
      </c>
      <c r="C32" s="106"/>
      <c r="D32" s="106"/>
      <c r="E32" s="106"/>
      <c r="F32" s="106"/>
      <c r="G32" s="106"/>
      <c r="H32" s="92"/>
      <c r="I32" s="92"/>
      <c r="J32" s="92"/>
      <c r="K32" s="92"/>
    </row>
    <row r="33" spans="2:11" s="95" customFormat="1" ht="12.75" customHeight="1">
      <c r="B33" s="320" t="s">
        <v>190</v>
      </c>
      <c r="C33" s="320" t="s">
        <v>1</v>
      </c>
      <c r="D33" s="320" t="s">
        <v>191</v>
      </c>
      <c r="E33" s="320" t="s">
        <v>192</v>
      </c>
      <c r="F33" s="320"/>
      <c r="G33" s="320"/>
      <c r="H33" s="320"/>
      <c r="I33" s="320"/>
      <c r="J33" s="320"/>
      <c r="K33" s="320" t="s">
        <v>193</v>
      </c>
    </row>
    <row r="34" spans="2:11" s="95" customFormat="1" ht="12.75" customHeight="1">
      <c r="B34" s="320"/>
      <c r="C34" s="320"/>
      <c r="D34" s="320"/>
      <c r="E34" s="323" t="s">
        <v>194</v>
      </c>
      <c r="F34" s="323" t="s">
        <v>6</v>
      </c>
      <c r="G34" s="323"/>
      <c r="H34" s="323"/>
      <c r="I34" s="323"/>
      <c r="J34" s="323"/>
      <c r="K34" s="320"/>
    </row>
    <row r="35" spans="2:11" s="95" customFormat="1" ht="48">
      <c r="B35" s="320"/>
      <c r="C35" s="320"/>
      <c r="D35" s="320"/>
      <c r="E35" s="320"/>
      <c r="F35" s="100" t="s">
        <v>195</v>
      </c>
      <c r="G35" s="100" t="s">
        <v>196</v>
      </c>
      <c r="H35" s="100" t="s">
        <v>197</v>
      </c>
      <c r="I35" s="100" t="s">
        <v>198</v>
      </c>
      <c r="J35" s="100" t="s">
        <v>199</v>
      </c>
      <c r="K35" s="320"/>
    </row>
    <row r="36" spans="2:11" s="95" customFormat="1" ht="12.75">
      <c r="B36" s="100">
        <v>1</v>
      </c>
      <c r="C36" s="100">
        <v>2</v>
      </c>
      <c r="D36" s="100">
        <v>3</v>
      </c>
      <c r="E36" s="100">
        <v>4</v>
      </c>
      <c r="F36" s="100">
        <v>5</v>
      </c>
      <c r="G36" s="100">
        <v>6</v>
      </c>
      <c r="H36" s="100">
        <v>7</v>
      </c>
      <c r="I36" s="100">
        <v>8</v>
      </c>
      <c r="J36" s="100">
        <v>9</v>
      </c>
      <c r="K36" s="100">
        <v>10</v>
      </c>
    </row>
    <row r="37" spans="2:11" s="95" customFormat="1" ht="12.75">
      <c r="B37" s="119" t="s">
        <v>200</v>
      </c>
      <c r="C37" s="132" t="s">
        <v>3</v>
      </c>
      <c r="D37" s="103"/>
      <c r="E37" s="133"/>
      <c r="F37" s="133"/>
      <c r="G37" s="133"/>
      <c r="H37" s="133"/>
      <c r="I37" s="133"/>
      <c r="J37" s="133"/>
      <c r="K37" s="105">
        <f>E37*D37*12</f>
        <v>0</v>
      </c>
    </row>
    <row r="38" spans="2:11" s="95" customFormat="1" ht="12.75">
      <c r="B38" s="119" t="s">
        <v>201</v>
      </c>
      <c r="C38" s="132" t="s">
        <v>5</v>
      </c>
      <c r="D38" s="103"/>
      <c r="E38" s="133"/>
      <c r="F38" s="133"/>
      <c r="G38" s="133"/>
      <c r="H38" s="133"/>
      <c r="I38" s="133"/>
      <c r="J38" s="133"/>
      <c r="K38" s="105">
        <f>((E38+J38)*D38)*12</f>
        <v>0</v>
      </c>
    </row>
    <row r="39" spans="2:11" s="95" customFormat="1" ht="12.75">
      <c r="B39" s="119" t="s">
        <v>202</v>
      </c>
      <c r="C39" s="132" t="s">
        <v>99</v>
      </c>
      <c r="D39" s="103"/>
      <c r="E39" s="133"/>
      <c r="F39" s="133"/>
      <c r="G39" s="133"/>
      <c r="H39" s="133"/>
      <c r="I39" s="133"/>
      <c r="J39" s="133"/>
      <c r="K39" s="105">
        <f>((E39+J39)*D39)*12</f>
        <v>0</v>
      </c>
    </row>
    <row r="40" spans="2:11" s="95" customFormat="1" ht="12.75">
      <c r="B40" s="126" t="s">
        <v>203</v>
      </c>
      <c r="C40" s="134" t="s">
        <v>204</v>
      </c>
      <c r="D40" s="135">
        <f>SUM(D37:D39)</f>
        <v>0</v>
      </c>
      <c r="E40" s="136" t="s">
        <v>4</v>
      </c>
      <c r="F40" s="136" t="s">
        <v>4</v>
      </c>
      <c r="G40" s="136" t="s">
        <v>4</v>
      </c>
      <c r="H40" s="136" t="s">
        <v>4</v>
      </c>
      <c r="I40" s="136" t="s">
        <v>4</v>
      </c>
      <c r="J40" s="136" t="s">
        <v>4</v>
      </c>
      <c r="K40" s="137">
        <f>SUM(K37:K39)</f>
        <v>0</v>
      </c>
    </row>
    <row r="41" spans="2:11" s="95" customFormat="1" ht="12.75">
      <c r="B41" s="119" t="s">
        <v>200</v>
      </c>
      <c r="C41" s="132" t="s">
        <v>3</v>
      </c>
      <c r="D41" s="103"/>
      <c r="E41" s="133"/>
      <c r="F41" s="133"/>
      <c r="G41" s="133"/>
      <c r="H41" s="133"/>
      <c r="I41" s="133"/>
      <c r="J41" s="133"/>
      <c r="K41" s="105">
        <f>E41*D41*12</f>
        <v>0</v>
      </c>
    </row>
    <row r="42" spans="2:11" s="95" customFormat="1" ht="12.75">
      <c r="B42" s="119" t="s">
        <v>205</v>
      </c>
      <c r="C42" s="132" t="s">
        <v>5</v>
      </c>
      <c r="D42" s="103"/>
      <c r="E42" s="133"/>
      <c r="F42" s="133"/>
      <c r="G42" s="133"/>
      <c r="H42" s="133"/>
      <c r="I42" s="133"/>
      <c r="J42" s="133"/>
      <c r="K42" s="105">
        <f>((E42+J42)*D42)*12</f>
        <v>0</v>
      </c>
    </row>
    <row r="43" spans="2:12" s="95" customFormat="1" ht="12.75">
      <c r="B43" s="119" t="s">
        <v>202</v>
      </c>
      <c r="C43" s="132" t="s">
        <v>99</v>
      </c>
      <c r="D43" s="103"/>
      <c r="E43" s="133"/>
      <c r="F43" s="133"/>
      <c r="G43" s="133"/>
      <c r="H43" s="133"/>
      <c r="I43" s="133"/>
      <c r="J43" s="133"/>
      <c r="K43" s="105">
        <f>((E43+J43)*D43)*12</f>
        <v>0</v>
      </c>
      <c r="L43" s="138"/>
    </row>
    <row r="44" spans="2:11" s="95" customFormat="1" ht="12.75">
      <c r="B44" s="126" t="s">
        <v>203</v>
      </c>
      <c r="C44" s="134" t="s">
        <v>204</v>
      </c>
      <c r="D44" s="103"/>
      <c r="E44" s="136" t="s">
        <v>4</v>
      </c>
      <c r="F44" s="136" t="s">
        <v>4</v>
      </c>
      <c r="G44" s="136" t="s">
        <v>4</v>
      </c>
      <c r="H44" s="136" t="s">
        <v>4</v>
      </c>
      <c r="I44" s="136" t="s">
        <v>4</v>
      </c>
      <c r="J44" s="136" t="s">
        <v>4</v>
      </c>
      <c r="K44" s="137">
        <f>SUM(K41:K43)</f>
        <v>0</v>
      </c>
    </row>
    <row r="45" s="95" customFormat="1" ht="12.75"/>
    <row r="46" spans="2:11" s="95" customFormat="1" ht="12.75">
      <c r="B46" s="94" t="s">
        <v>207</v>
      </c>
      <c r="C46" s="106"/>
      <c r="D46" s="106"/>
      <c r="E46" s="106"/>
      <c r="F46" s="106"/>
      <c r="G46" s="106"/>
      <c r="H46" s="92"/>
      <c r="I46" s="92"/>
      <c r="J46" s="92"/>
      <c r="K46" s="92"/>
    </row>
    <row r="47" spans="2:11" s="95" customFormat="1" ht="12.75" customHeight="1">
      <c r="B47" s="320" t="s">
        <v>190</v>
      </c>
      <c r="C47" s="320" t="s">
        <v>1</v>
      </c>
      <c r="D47" s="320" t="s">
        <v>191</v>
      </c>
      <c r="E47" s="320" t="s">
        <v>192</v>
      </c>
      <c r="F47" s="320"/>
      <c r="G47" s="320"/>
      <c r="H47" s="320"/>
      <c r="I47" s="320"/>
      <c r="J47" s="320"/>
      <c r="K47" s="320" t="s">
        <v>193</v>
      </c>
    </row>
    <row r="48" spans="2:11" s="95" customFormat="1" ht="12.75" customHeight="1">
      <c r="B48" s="320"/>
      <c r="C48" s="320"/>
      <c r="D48" s="320"/>
      <c r="E48" s="323" t="s">
        <v>194</v>
      </c>
      <c r="F48" s="323" t="s">
        <v>6</v>
      </c>
      <c r="G48" s="323"/>
      <c r="H48" s="323"/>
      <c r="I48" s="323"/>
      <c r="J48" s="323"/>
      <c r="K48" s="320"/>
    </row>
    <row r="49" spans="2:11" s="95" customFormat="1" ht="48">
      <c r="B49" s="320"/>
      <c r="C49" s="320"/>
      <c r="D49" s="320"/>
      <c r="E49" s="320"/>
      <c r="F49" s="100" t="s">
        <v>195</v>
      </c>
      <c r="G49" s="100" t="s">
        <v>196</v>
      </c>
      <c r="H49" s="100" t="s">
        <v>197</v>
      </c>
      <c r="I49" s="100" t="s">
        <v>198</v>
      </c>
      <c r="J49" s="100" t="s">
        <v>199</v>
      </c>
      <c r="K49" s="320"/>
    </row>
    <row r="50" spans="2:11" s="95" customFormat="1" ht="12.75">
      <c r="B50" s="100"/>
      <c r="C50" s="100">
        <v>2</v>
      </c>
      <c r="D50" s="100">
        <v>3</v>
      </c>
      <c r="E50" s="100">
        <v>4</v>
      </c>
      <c r="F50" s="100">
        <v>5</v>
      </c>
      <c r="G50" s="100">
        <v>6</v>
      </c>
      <c r="H50" s="100">
        <v>7</v>
      </c>
      <c r="I50" s="100">
        <v>8</v>
      </c>
      <c r="J50" s="100">
        <v>9</v>
      </c>
      <c r="K50" s="100">
        <v>10</v>
      </c>
    </row>
    <row r="51" spans="2:11" s="95" customFormat="1" ht="12.75">
      <c r="B51" s="119" t="s">
        <v>200</v>
      </c>
      <c r="C51" s="132" t="s">
        <v>3</v>
      </c>
      <c r="D51" s="103"/>
      <c r="E51" s="133"/>
      <c r="F51" s="133"/>
      <c r="G51" s="133"/>
      <c r="H51" s="133"/>
      <c r="I51" s="133"/>
      <c r="J51" s="133"/>
      <c r="K51" s="105">
        <f>E51*D51*12</f>
        <v>0</v>
      </c>
    </row>
    <row r="52" spans="2:11" s="95" customFormat="1" ht="12.75">
      <c r="B52" s="119" t="s">
        <v>201</v>
      </c>
      <c r="C52" s="132" t="s">
        <v>5</v>
      </c>
      <c r="D52" s="103"/>
      <c r="E52" s="133"/>
      <c r="F52" s="133"/>
      <c r="G52" s="133"/>
      <c r="H52" s="133"/>
      <c r="I52" s="133"/>
      <c r="J52" s="133"/>
      <c r="K52" s="105">
        <f>((E52+J52)*D52)*12</f>
        <v>0</v>
      </c>
    </row>
    <row r="53" spans="2:11" s="95" customFormat="1" ht="12.75">
      <c r="B53" s="119" t="s">
        <v>202</v>
      </c>
      <c r="C53" s="132" t="s">
        <v>99</v>
      </c>
      <c r="D53" s="103"/>
      <c r="E53" s="133"/>
      <c r="F53" s="133"/>
      <c r="G53" s="133"/>
      <c r="H53" s="133"/>
      <c r="I53" s="133"/>
      <c r="J53" s="133"/>
      <c r="K53" s="105">
        <f>((E53+J53)*D53)*12</f>
        <v>0</v>
      </c>
    </row>
    <row r="54" spans="2:11" s="95" customFormat="1" ht="12.75">
      <c r="B54" s="126" t="s">
        <v>203</v>
      </c>
      <c r="C54" s="134" t="s">
        <v>204</v>
      </c>
      <c r="D54" s="135">
        <f>SUM(D51:D53)</f>
        <v>0</v>
      </c>
      <c r="E54" s="136" t="s">
        <v>4</v>
      </c>
      <c r="F54" s="136" t="s">
        <v>4</v>
      </c>
      <c r="G54" s="136" t="s">
        <v>4</v>
      </c>
      <c r="H54" s="136" t="s">
        <v>4</v>
      </c>
      <c r="I54" s="136" t="s">
        <v>4</v>
      </c>
      <c r="J54" s="136" t="s">
        <v>4</v>
      </c>
      <c r="K54" s="137">
        <f>SUM(K51:K53)</f>
        <v>0</v>
      </c>
    </row>
    <row r="55" spans="2:11" s="95" customFormat="1" ht="12.75">
      <c r="B55" s="119" t="s">
        <v>200</v>
      </c>
      <c r="C55" s="132" t="s">
        <v>3</v>
      </c>
      <c r="D55" s="103"/>
      <c r="E55" s="133"/>
      <c r="F55" s="133"/>
      <c r="G55" s="133"/>
      <c r="H55" s="133"/>
      <c r="I55" s="133"/>
      <c r="J55" s="133"/>
      <c r="K55" s="105">
        <f>E55*D55*12</f>
        <v>0</v>
      </c>
    </row>
    <row r="56" spans="2:11" s="95" customFormat="1" ht="12.75">
      <c r="B56" s="119" t="s">
        <v>205</v>
      </c>
      <c r="C56" s="132" t="s">
        <v>5</v>
      </c>
      <c r="D56" s="103"/>
      <c r="E56" s="133"/>
      <c r="F56" s="133"/>
      <c r="G56" s="133"/>
      <c r="H56" s="133"/>
      <c r="I56" s="133"/>
      <c r="J56" s="133"/>
      <c r="K56" s="105">
        <f>((E56+J56)*D56)*12</f>
        <v>0</v>
      </c>
    </row>
    <row r="57" spans="2:12" s="95" customFormat="1" ht="12.75">
      <c r="B57" s="119" t="s">
        <v>202</v>
      </c>
      <c r="C57" s="132" t="s">
        <v>99</v>
      </c>
      <c r="D57" s="103"/>
      <c r="E57" s="133"/>
      <c r="F57" s="133"/>
      <c r="G57" s="133"/>
      <c r="H57" s="133"/>
      <c r="I57" s="133"/>
      <c r="J57" s="133"/>
      <c r="K57" s="105">
        <f>((E57+J57)*D57)*12</f>
        <v>0</v>
      </c>
      <c r="L57" s="138"/>
    </row>
    <row r="58" spans="2:11" s="95" customFormat="1" ht="12.75">
      <c r="B58" s="126" t="s">
        <v>203</v>
      </c>
      <c r="C58" s="134" t="s">
        <v>204</v>
      </c>
      <c r="D58" s="103"/>
      <c r="E58" s="136" t="s">
        <v>4</v>
      </c>
      <c r="F58" s="136" t="s">
        <v>4</v>
      </c>
      <c r="G58" s="136" t="s">
        <v>4</v>
      </c>
      <c r="H58" s="136" t="s">
        <v>4</v>
      </c>
      <c r="I58" s="136" t="s">
        <v>4</v>
      </c>
      <c r="J58" s="136" t="s">
        <v>4</v>
      </c>
      <c r="K58" s="137">
        <f>SUM(K55:K57)</f>
        <v>0</v>
      </c>
    </row>
    <row r="59" spans="2:11" s="95" customFormat="1" ht="12.75">
      <c r="B59" s="139"/>
      <c r="C59" s="140"/>
      <c r="D59" s="141"/>
      <c r="E59" s="89"/>
      <c r="F59" s="89"/>
      <c r="G59" s="89"/>
      <c r="H59" s="89"/>
      <c r="I59" s="89"/>
      <c r="J59" s="89"/>
      <c r="K59" s="142"/>
    </row>
    <row r="60" spans="2:15" s="95" customFormat="1" ht="28.5" customHeight="1">
      <c r="B60" s="324" t="s">
        <v>208</v>
      </c>
      <c r="C60" s="324"/>
      <c r="D60" s="324"/>
      <c r="E60" s="324"/>
      <c r="F60" s="324"/>
      <c r="G60" s="324"/>
      <c r="H60" s="324"/>
      <c r="I60" s="324"/>
      <c r="J60" s="324"/>
      <c r="K60" s="324"/>
      <c r="L60" s="324"/>
      <c r="M60" s="324"/>
      <c r="N60" s="324"/>
      <c r="O60" s="324"/>
    </row>
    <row r="61" spans="2:15" s="95" customFormat="1" ht="12.75">
      <c r="B61" s="106"/>
      <c r="C61" s="106"/>
      <c r="D61" s="106"/>
      <c r="E61" s="106"/>
      <c r="F61" s="106"/>
      <c r="G61" s="106"/>
      <c r="H61" s="92"/>
      <c r="I61" s="92"/>
      <c r="J61" s="92"/>
      <c r="K61" s="92"/>
      <c r="L61" s="92"/>
      <c r="M61" s="92"/>
      <c r="N61" s="92"/>
      <c r="O61" s="92"/>
    </row>
    <row r="62" spans="2:11" s="95" customFormat="1" ht="14.25" customHeight="1">
      <c r="B62" s="320" t="s">
        <v>209</v>
      </c>
      <c r="C62" s="320" t="s">
        <v>210</v>
      </c>
      <c r="D62" s="320" t="s">
        <v>191</v>
      </c>
      <c r="E62" s="320" t="s">
        <v>192</v>
      </c>
      <c r="F62" s="320" t="s">
        <v>51</v>
      </c>
      <c r="G62" s="320" t="s">
        <v>121</v>
      </c>
      <c r="H62" s="320" t="s">
        <v>120</v>
      </c>
      <c r="I62" s="320" t="s">
        <v>52</v>
      </c>
      <c r="J62" s="320" t="s">
        <v>120</v>
      </c>
      <c r="K62" s="320" t="s">
        <v>121</v>
      </c>
    </row>
    <row r="63" spans="2:11" s="95" customFormat="1" ht="48">
      <c r="B63" s="320"/>
      <c r="C63" s="143" t="s">
        <v>211</v>
      </c>
      <c r="D63" s="143" t="s">
        <v>212</v>
      </c>
      <c r="E63" s="144" t="s">
        <v>213</v>
      </c>
      <c r="F63" s="143" t="s">
        <v>211</v>
      </c>
      <c r="G63" s="143" t="s">
        <v>212</v>
      </c>
      <c r="H63" s="144" t="s">
        <v>213</v>
      </c>
      <c r="I63" s="143" t="s">
        <v>211</v>
      </c>
      <c r="J63" s="143" t="s">
        <v>212</v>
      </c>
      <c r="K63" s="144" t="s">
        <v>213</v>
      </c>
    </row>
    <row r="64" spans="2:11" s="95" customFormat="1" ht="12.75">
      <c r="B64" s="100">
        <v>1</v>
      </c>
      <c r="C64" s="100">
        <v>2</v>
      </c>
      <c r="D64" s="100">
        <v>3</v>
      </c>
      <c r="E64" s="100">
        <v>4</v>
      </c>
      <c r="F64" s="100">
        <v>5</v>
      </c>
      <c r="G64" s="100">
        <v>6</v>
      </c>
      <c r="H64" s="100">
        <v>7</v>
      </c>
      <c r="I64" s="100">
        <v>8</v>
      </c>
      <c r="J64" s="100">
        <v>9</v>
      </c>
      <c r="K64" s="100">
        <v>10</v>
      </c>
    </row>
    <row r="65" spans="2:11" s="95" customFormat="1" ht="48">
      <c r="B65" s="101" t="s">
        <v>214</v>
      </c>
      <c r="C65" s="105"/>
      <c r="D65" s="105"/>
      <c r="E65" s="105"/>
      <c r="F65" s="105"/>
      <c r="G65" s="105"/>
      <c r="H65" s="105"/>
      <c r="I65" s="105"/>
      <c r="J65" s="105"/>
      <c r="K65" s="105"/>
    </row>
    <row r="66" spans="2:11" s="95" customFormat="1" ht="12.75">
      <c r="B66" s="101" t="s">
        <v>215</v>
      </c>
      <c r="C66" s="105"/>
      <c r="D66" s="105"/>
      <c r="E66" s="105">
        <f>E67+E68</f>
        <v>0</v>
      </c>
      <c r="F66" s="105"/>
      <c r="G66" s="105"/>
      <c r="H66" s="105"/>
      <c r="I66" s="105"/>
      <c r="J66" s="105"/>
      <c r="K66" s="105"/>
    </row>
    <row r="67" spans="2:11" s="95" customFormat="1" ht="12.75">
      <c r="B67" s="101"/>
      <c r="C67" s="105"/>
      <c r="D67" s="105"/>
      <c r="E67" s="105"/>
      <c r="F67" s="105"/>
      <c r="G67" s="105"/>
      <c r="H67" s="105"/>
      <c r="I67" s="105"/>
      <c r="J67" s="105"/>
      <c r="K67" s="105"/>
    </row>
    <row r="68" spans="2:11" s="95" customFormat="1" ht="12.75">
      <c r="B68" s="145"/>
      <c r="C68" s="105"/>
      <c r="D68" s="105"/>
      <c r="E68" s="105"/>
      <c r="F68" s="105"/>
      <c r="G68" s="105"/>
      <c r="H68" s="105"/>
      <c r="I68" s="105"/>
      <c r="J68" s="105"/>
      <c r="K68" s="105"/>
    </row>
    <row r="69" spans="2:11" s="104" customFormat="1" ht="12.75">
      <c r="B69" s="126" t="s">
        <v>203</v>
      </c>
      <c r="C69" s="146" t="s">
        <v>4</v>
      </c>
      <c r="D69" s="146" t="s">
        <v>4</v>
      </c>
      <c r="E69" s="147">
        <f>E65+E66</f>
        <v>0</v>
      </c>
      <c r="F69" s="146" t="s">
        <v>4</v>
      </c>
      <c r="G69" s="146" t="s">
        <v>4</v>
      </c>
      <c r="H69" s="147">
        <f>H65+H66</f>
        <v>0</v>
      </c>
      <c r="I69" s="146" t="s">
        <v>4</v>
      </c>
      <c r="J69" s="146" t="s">
        <v>4</v>
      </c>
      <c r="K69" s="147">
        <f>K65+K66</f>
        <v>0</v>
      </c>
    </row>
    <row r="70" spans="2:11" s="95" customFormat="1" ht="48">
      <c r="B70" s="101" t="s">
        <v>214</v>
      </c>
      <c r="C70" s="105"/>
      <c r="D70" s="105"/>
      <c r="E70" s="105"/>
      <c r="F70" s="105"/>
      <c r="G70" s="105"/>
      <c r="H70" s="105"/>
      <c r="I70" s="105"/>
      <c r="J70" s="105"/>
      <c r="K70" s="105"/>
    </row>
    <row r="71" spans="2:11" s="95" customFormat="1" ht="12.75">
      <c r="B71" s="101" t="s">
        <v>215</v>
      </c>
      <c r="C71" s="105"/>
      <c r="D71" s="105"/>
      <c r="E71" s="105">
        <f>E72+E73</f>
        <v>0</v>
      </c>
      <c r="F71" s="105"/>
      <c r="G71" s="105"/>
      <c r="H71" s="105"/>
      <c r="I71" s="105"/>
      <c r="J71" s="105"/>
      <c r="K71" s="105"/>
    </row>
    <row r="72" spans="2:11" s="95" customFormat="1" ht="12.75">
      <c r="B72" s="101"/>
      <c r="C72" s="105"/>
      <c r="D72" s="105"/>
      <c r="E72" s="105"/>
      <c r="F72" s="105"/>
      <c r="G72" s="105"/>
      <c r="H72" s="105"/>
      <c r="I72" s="105"/>
      <c r="J72" s="105"/>
      <c r="K72" s="105"/>
    </row>
    <row r="73" spans="2:11" s="95" customFormat="1" ht="12.75">
      <c r="B73" s="145"/>
      <c r="C73" s="105"/>
      <c r="D73" s="105"/>
      <c r="E73" s="105"/>
      <c r="F73" s="105"/>
      <c r="G73" s="105"/>
      <c r="H73" s="105"/>
      <c r="I73" s="105"/>
      <c r="J73" s="105"/>
      <c r="K73" s="105"/>
    </row>
    <row r="74" spans="2:11" s="104" customFormat="1" ht="12.75">
      <c r="B74" s="126" t="s">
        <v>203</v>
      </c>
      <c r="C74" s="146" t="s">
        <v>4</v>
      </c>
      <c r="D74" s="146" t="s">
        <v>4</v>
      </c>
      <c r="E74" s="147">
        <f>E70+E71</f>
        <v>0</v>
      </c>
      <c r="F74" s="146" t="s">
        <v>4</v>
      </c>
      <c r="G74" s="146" t="s">
        <v>4</v>
      </c>
      <c r="H74" s="147">
        <f>H70+H71</f>
        <v>0</v>
      </c>
      <c r="I74" s="146" t="s">
        <v>4</v>
      </c>
      <c r="J74" s="146" t="s">
        <v>4</v>
      </c>
      <c r="K74" s="147">
        <f>K70+K71</f>
        <v>0</v>
      </c>
    </row>
    <row r="75" spans="2:11" s="104" customFormat="1" ht="12.75">
      <c r="B75" s="139"/>
      <c r="C75" s="90"/>
      <c r="D75" s="90"/>
      <c r="E75" s="148"/>
      <c r="F75" s="90"/>
      <c r="G75" s="90"/>
      <c r="H75" s="148"/>
      <c r="I75" s="90"/>
      <c r="J75" s="90"/>
      <c r="K75" s="148"/>
    </row>
    <row r="76" spans="2:15" s="95" customFormat="1" ht="23.25" customHeight="1" hidden="1">
      <c r="B76" s="325" t="s">
        <v>216</v>
      </c>
      <c r="C76" s="325"/>
      <c r="D76" s="325"/>
      <c r="E76" s="325"/>
      <c r="F76" s="325"/>
      <c r="G76" s="325"/>
      <c r="H76" s="325"/>
      <c r="I76" s="325"/>
      <c r="J76" s="325"/>
      <c r="K76" s="325"/>
      <c r="L76" s="92"/>
      <c r="M76" s="92"/>
      <c r="N76" s="92"/>
      <c r="O76" s="92"/>
    </row>
    <row r="77" spans="2:15" s="95" customFormat="1" ht="12.75" hidden="1">
      <c r="B77" s="106"/>
      <c r="C77" s="106"/>
      <c r="D77" s="106"/>
      <c r="E77" s="106"/>
      <c r="F77" s="106"/>
      <c r="G77" s="106"/>
      <c r="H77" s="92"/>
      <c r="I77" s="92"/>
      <c r="J77" s="92"/>
      <c r="K77" s="92"/>
      <c r="L77" s="92"/>
      <c r="M77" s="92"/>
      <c r="N77" s="92"/>
      <c r="O77" s="92"/>
    </row>
    <row r="78" spans="2:11" s="95" customFormat="1" ht="24" customHeight="1" hidden="1">
      <c r="B78" s="320" t="s">
        <v>209</v>
      </c>
      <c r="C78" s="320" t="s">
        <v>217</v>
      </c>
      <c r="D78" s="320" t="s">
        <v>191</v>
      </c>
      <c r="E78" s="320" t="s">
        <v>192</v>
      </c>
      <c r="F78" s="320" t="s">
        <v>218</v>
      </c>
      <c r="G78" s="320" t="s">
        <v>121</v>
      </c>
      <c r="H78" s="320" t="s">
        <v>120</v>
      </c>
      <c r="I78" s="320" t="s">
        <v>219</v>
      </c>
      <c r="J78" s="320" t="s">
        <v>120</v>
      </c>
      <c r="K78" s="320" t="s">
        <v>121</v>
      </c>
    </row>
    <row r="79" spans="2:11" s="95" customFormat="1" ht="75" hidden="1">
      <c r="B79" s="320"/>
      <c r="C79" s="149" t="s">
        <v>211</v>
      </c>
      <c r="D79" s="149" t="s">
        <v>212</v>
      </c>
      <c r="E79" s="150" t="s">
        <v>213</v>
      </c>
      <c r="F79" s="149" t="s">
        <v>211</v>
      </c>
      <c r="G79" s="149" t="s">
        <v>212</v>
      </c>
      <c r="H79" s="150" t="s">
        <v>213</v>
      </c>
      <c r="I79" s="149" t="s">
        <v>211</v>
      </c>
      <c r="J79" s="149" t="s">
        <v>212</v>
      </c>
      <c r="K79" s="150" t="s">
        <v>213</v>
      </c>
    </row>
    <row r="80" spans="2:11" s="95" customFormat="1" ht="12.75" hidden="1">
      <c r="B80" s="100">
        <v>1</v>
      </c>
      <c r="C80" s="100">
        <v>2</v>
      </c>
      <c r="D80" s="100">
        <v>3</v>
      </c>
      <c r="E80" s="100">
        <v>4</v>
      </c>
      <c r="F80" s="100">
        <v>5</v>
      </c>
      <c r="G80" s="100">
        <v>6</v>
      </c>
      <c r="H80" s="100">
        <v>7</v>
      </c>
      <c r="I80" s="100">
        <v>8</v>
      </c>
      <c r="J80" s="100">
        <v>9</v>
      </c>
      <c r="K80" s="100">
        <v>10</v>
      </c>
    </row>
    <row r="81" spans="2:11" s="95" customFormat="1" ht="60" hidden="1">
      <c r="B81" s="101" t="s">
        <v>220</v>
      </c>
      <c r="C81" s="133"/>
      <c r="D81" s="103"/>
      <c r="E81" s="133"/>
      <c r="F81" s="133"/>
      <c r="G81" s="103"/>
      <c r="H81" s="133"/>
      <c r="I81" s="133"/>
      <c r="J81" s="103"/>
      <c r="K81" s="133"/>
    </row>
    <row r="82" spans="2:11" s="95" customFormat="1" ht="24" hidden="1">
      <c r="B82" s="101" t="s">
        <v>221</v>
      </c>
      <c r="C82" s="105"/>
      <c r="D82" s="105"/>
      <c r="E82" s="105"/>
      <c r="F82" s="105"/>
      <c r="G82" s="105"/>
      <c r="H82" s="105"/>
      <c r="I82" s="105"/>
      <c r="J82" s="105"/>
      <c r="K82" s="105"/>
    </row>
    <row r="83" spans="2:11" s="95" customFormat="1" ht="12.75" hidden="1">
      <c r="B83" s="145"/>
      <c r="C83" s="105"/>
      <c r="D83" s="105"/>
      <c r="E83" s="105"/>
      <c r="F83" s="105"/>
      <c r="G83" s="105"/>
      <c r="H83" s="105"/>
      <c r="I83" s="105"/>
      <c r="J83" s="105"/>
      <c r="K83" s="105"/>
    </row>
    <row r="84" spans="2:11" s="95" customFormat="1" ht="60" hidden="1">
      <c r="B84" s="101" t="s">
        <v>222</v>
      </c>
      <c r="C84" s="133"/>
      <c r="D84" s="103"/>
      <c r="E84" s="133"/>
      <c r="F84" s="133"/>
      <c r="G84" s="103"/>
      <c r="H84" s="133"/>
      <c r="I84" s="133"/>
      <c r="J84" s="103"/>
      <c r="K84" s="133"/>
    </row>
    <row r="85" spans="2:11" s="95" customFormat="1" ht="24" hidden="1">
      <c r="B85" s="101" t="s">
        <v>223</v>
      </c>
      <c r="C85" s="105"/>
      <c r="D85" s="105"/>
      <c r="E85" s="105"/>
      <c r="F85" s="105"/>
      <c r="G85" s="105"/>
      <c r="H85" s="105"/>
      <c r="I85" s="105"/>
      <c r="J85" s="105"/>
      <c r="K85" s="105"/>
    </row>
    <row r="86" spans="2:11" s="95" customFormat="1" ht="12.75" hidden="1">
      <c r="B86" s="101"/>
      <c r="C86" s="105"/>
      <c r="D86" s="105"/>
      <c r="E86" s="105"/>
      <c r="F86" s="105"/>
      <c r="G86" s="105"/>
      <c r="H86" s="105"/>
      <c r="I86" s="105"/>
      <c r="J86" s="105"/>
      <c r="K86" s="105"/>
    </row>
    <row r="87" spans="2:11" s="104" customFormat="1" ht="12.75" hidden="1">
      <c r="B87" s="151" t="s">
        <v>83</v>
      </c>
      <c r="C87" s="146" t="s">
        <v>4</v>
      </c>
      <c r="D87" s="146" t="s">
        <v>4</v>
      </c>
      <c r="E87" s="152">
        <f>SUM(E81:E86)</f>
        <v>0</v>
      </c>
      <c r="F87" s="146" t="s">
        <v>4</v>
      </c>
      <c r="G87" s="146" t="s">
        <v>4</v>
      </c>
      <c r="H87" s="152">
        <f>SUM(H81:H86)</f>
        <v>0</v>
      </c>
      <c r="I87" s="146" t="s">
        <v>4</v>
      </c>
      <c r="J87" s="146" t="s">
        <v>4</v>
      </c>
      <c r="K87" s="152">
        <f>SUM(K81:K86)</f>
        <v>0</v>
      </c>
    </row>
    <row r="88" spans="2:11" s="104" customFormat="1" ht="12.75">
      <c r="B88" s="139"/>
      <c r="C88" s="90"/>
      <c r="D88" s="90"/>
      <c r="E88" s="148"/>
      <c r="F88" s="90"/>
      <c r="G88" s="90"/>
      <c r="H88" s="148"/>
      <c r="I88" s="90"/>
      <c r="J88" s="90"/>
      <c r="K88" s="148"/>
    </row>
    <row r="89" spans="2:15" s="95" customFormat="1" ht="15.75">
      <c r="B89" s="319" t="s">
        <v>224</v>
      </c>
      <c r="C89" s="319"/>
      <c r="D89" s="319"/>
      <c r="E89" s="319"/>
      <c r="F89" s="319"/>
      <c r="G89" s="319"/>
      <c r="H89" s="319"/>
      <c r="I89" s="319"/>
      <c r="J89" s="319"/>
      <c r="K89" s="319"/>
      <c r="L89" s="319"/>
      <c r="M89" s="319"/>
      <c r="N89" s="319"/>
      <c r="O89" s="319"/>
    </row>
    <row r="90" spans="2:15" s="95" customFormat="1" ht="15.75">
      <c r="B90" s="98" t="s">
        <v>225</v>
      </c>
      <c r="C90" s="153"/>
      <c r="D90" s="153"/>
      <c r="E90" s="153"/>
      <c r="F90" s="153"/>
      <c r="G90" s="153"/>
      <c r="H90" s="153"/>
      <c r="I90" s="153"/>
      <c r="J90" s="153"/>
      <c r="K90" s="153"/>
      <c r="L90" s="154"/>
      <c r="M90" s="154"/>
      <c r="N90" s="154"/>
      <c r="O90" s="154"/>
    </row>
    <row r="91" spans="2:11" s="95" customFormat="1" ht="12.75" customHeight="1">
      <c r="B91" s="320" t="s">
        <v>0</v>
      </c>
      <c r="C91" s="320" t="s">
        <v>1</v>
      </c>
      <c r="D91" s="320" t="s">
        <v>49</v>
      </c>
      <c r="E91" s="320"/>
      <c r="F91" s="320"/>
      <c r="G91" s="92"/>
      <c r="H91" s="92"/>
      <c r="I91" s="92"/>
      <c r="J91" s="92"/>
      <c r="K91" s="92"/>
    </row>
    <row r="92" spans="2:11" s="95" customFormat="1" ht="48">
      <c r="B92" s="320"/>
      <c r="C92" s="320"/>
      <c r="D92" s="100" t="s">
        <v>50</v>
      </c>
      <c r="E92" s="100" t="s">
        <v>51</v>
      </c>
      <c r="F92" s="100" t="s">
        <v>52</v>
      </c>
      <c r="G92" s="92"/>
      <c r="H92" s="92"/>
      <c r="I92" s="92"/>
      <c r="J92" s="92"/>
      <c r="K92" s="92"/>
    </row>
    <row r="93" spans="2:11" s="95" customFormat="1" ht="12.75">
      <c r="B93" s="100">
        <v>1</v>
      </c>
      <c r="C93" s="100">
        <v>2</v>
      </c>
      <c r="D93" s="100">
        <v>3</v>
      </c>
      <c r="E93" s="100">
        <v>4</v>
      </c>
      <c r="F93" s="100">
        <v>5</v>
      </c>
      <c r="G93" s="92"/>
      <c r="H93" s="92"/>
      <c r="I93" s="92"/>
      <c r="J93" s="92"/>
      <c r="K93" s="92"/>
    </row>
    <row r="94" spans="2:11" s="95" customFormat="1" ht="24">
      <c r="B94" s="101" t="s">
        <v>226</v>
      </c>
      <c r="C94" s="102" t="s">
        <v>54</v>
      </c>
      <c r="D94" s="155"/>
      <c r="E94" s="155"/>
      <c r="F94" s="155"/>
      <c r="G94" s="92"/>
      <c r="H94" s="92"/>
      <c r="I94" s="92"/>
      <c r="J94" s="92"/>
      <c r="K94" s="92"/>
    </row>
    <row r="95" spans="2:11" s="95" customFormat="1" ht="24">
      <c r="B95" s="101" t="s">
        <v>227</v>
      </c>
      <c r="C95" s="102" t="s">
        <v>56</v>
      </c>
      <c r="D95" s="155"/>
      <c r="E95" s="155"/>
      <c r="F95" s="155"/>
      <c r="G95" s="92"/>
      <c r="H95" s="92"/>
      <c r="I95" s="92"/>
      <c r="J95" s="92"/>
      <c r="K95" s="92"/>
    </row>
    <row r="96" spans="2:18" s="104" customFormat="1" ht="12.75">
      <c r="B96" s="101" t="s">
        <v>228</v>
      </c>
      <c r="C96" s="102" t="s">
        <v>58</v>
      </c>
      <c r="D96" s="156">
        <f>G130+G159</f>
        <v>0</v>
      </c>
      <c r="E96" s="156">
        <f>H130+H159</f>
        <v>0</v>
      </c>
      <c r="F96" s="156">
        <f>I130+I159</f>
        <v>0</v>
      </c>
      <c r="G96" s="106"/>
      <c r="H96" s="157"/>
      <c r="I96" s="157"/>
      <c r="J96" s="157"/>
      <c r="K96" s="106"/>
      <c r="P96" s="107"/>
      <c r="Q96" s="107"/>
      <c r="R96" s="107"/>
    </row>
    <row r="97" spans="2:18" s="104" customFormat="1" ht="12.75">
      <c r="B97" s="101" t="s">
        <v>229</v>
      </c>
      <c r="C97" s="102" t="s">
        <v>128</v>
      </c>
      <c r="D97" s="156">
        <f>E168</f>
        <v>0</v>
      </c>
      <c r="E97" s="156">
        <f>H168</f>
        <v>0</v>
      </c>
      <c r="F97" s="156">
        <f>K168</f>
        <v>0</v>
      </c>
      <c r="G97" s="106"/>
      <c r="H97" s="106"/>
      <c r="I97" s="106"/>
      <c r="J97" s="106"/>
      <c r="K97" s="106"/>
      <c r="P97" s="107"/>
      <c r="Q97" s="107"/>
      <c r="R97" s="107"/>
    </row>
    <row r="98" spans="2:11" s="95" customFormat="1" ht="24">
      <c r="B98" s="101" t="s">
        <v>230</v>
      </c>
      <c r="C98" s="102" t="s">
        <v>65</v>
      </c>
      <c r="D98" s="158"/>
      <c r="E98" s="158"/>
      <c r="F98" s="158"/>
      <c r="G98" s="92"/>
      <c r="H98" s="92"/>
      <c r="I98" s="92"/>
      <c r="J98" s="92"/>
      <c r="K98" s="92"/>
    </row>
    <row r="99" spans="2:11" s="95" customFormat="1" ht="24">
      <c r="B99" s="101" t="s">
        <v>231</v>
      </c>
      <c r="C99" s="102" t="s">
        <v>67</v>
      </c>
      <c r="D99" s="156"/>
      <c r="E99" s="159"/>
      <c r="F99" s="158"/>
      <c r="G99" s="92"/>
      <c r="H99" s="92"/>
      <c r="I99" s="92"/>
      <c r="J99" s="92"/>
      <c r="K99" s="92"/>
    </row>
    <row r="100" spans="2:18" s="95" customFormat="1" ht="36">
      <c r="B100" s="110" t="s">
        <v>232</v>
      </c>
      <c r="C100" s="111" t="s">
        <v>69</v>
      </c>
      <c r="D100" s="160">
        <f>D94-D95+D96+D97-D98+D99</f>
        <v>0</v>
      </c>
      <c r="E100" s="160">
        <f>E94-E95+E96+E97-E98+E99</f>
        <v>0</v>
      </c>
      <c r="F100" s="160">
        <f>F94-F95+F96+F97-F98+F99</f>
        <v>0</v>
      </c>
      <c r="G100" s="92"/>
      <c r="H100" s="92"/>
      <c r="I100" s="92"/>
      <c r="J100" s="92"/>
      <c r="K100" s="92"/>
      <c r="P100" s="107"/>
      <c r="Q100" s="107"/>
      <c r="R100" s="107"/>
    </row>
    <row r="101" s="95" customFormat="1" ht="12.75"/>
    <row r="102" spans="2:11" s="161" customFormat="1" ht="14.25" customHeight="1">
      <c r="B102" s="326" t="s">
        <v>233</v>
      </c>
      <c r="C102" s="326"/>
      <c r="D102" s="326"/>
      <c r="E102" s="326"/>
      <c r="F102" s="326"/>
      <c r="G102" s="326"/>
      <c r="H102" s="326"/>
      <c r="I102" s="326"/>
      <c r="J102" s="326"/>
      <c r="K102" s="326"/>
    </row>
    <row r="103" spans="1:256" ht="24.75" customHeight="1">
      <c r="A103" s="320" t="s">
        <v>234</v>
      </c>
      <c r="B103" s="327" t="s">
        <v>0</v>
      </c>
      <c r="C103" s="327" t="s">
        <v>1</v>
      </c>
      <c r="D103" s="327" t="s">
        <v>235</v>
      </c>
      <c r="E103" s="327"/>
      <c r="F103" s="327"/>
      <c r="G103" s="327" t="s">
        <v>236</v>
      </c>
      <c r="H103" s="327"/>
      <c r="I103" s="327"/>
      <c r="J103" s="328"/>
      <c r="K103" s="328"/>
      <c r="L103" s="328"/>
      <c r="M103" s="328"/>
      <c r="N103" s="328"/>
      <c r="O103" s="32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88"/>
      <c r="GB103" s="88"/>
      <c r="GC103" s="88"/>
      <c r="GD103" s="88"/>
      <c r="GE103" s="88"/>
      <c r="GF103" s="88"/>
      <c r="GG103" s="88"/>
      <c r="GH103" s="88"/>
      <c r="GI103" s="88"/>
      <c r="GJ103" s="88"/>
      <c r="GK103" s="88"/>
      <c r="GL103" s="88"/>
      <c r="GM103" s="88"/>
      <c r="GN103" s="88"/>
      <c r="GO103" s="88"/>
      <c r="GP103" s="88"/>
      <c r="GQ103" s="88"/>
      <c r="GR103" s="88"/>
      <c r="GS103" s="88"/>
      <c r="GT103" s="88"/>
      <c r="GU103" s="88"/>
      <c r="GV103" s="88"/>
      <c r="GW103" s="88"/>
      <c r="GX103" s="88"/>
      <c r="GY103" s="88"/>
      <c r="GZ103" s="88"/>
      <c r="HA103" s="88"/>
      <c r="HB103" s="88"/>
      <c r="HC103" s="88"/>
      <c r="HD103" s="88"/>
      <c r="HE103" s="88"/>
      <c r="HF103" s="88"/>
      <c r="HG103" s="88"/>
      <c r="HH103" s="88"/>
      <c r="HI103" s="88"/>
      <c r="HJ103" s="88"/>
      <c r="HK103" s="88"/>
      <c r="HL103" s="88"/>
      <c r="HM103" s="88"/>
      <c r="HN103" s="88"/>
      <c r="HO103" s="88"/>
      <c r="HP103" s="88"/>
      <c r="HQ103" s="88"/>
      <c r="HR103" s="88"/>
      <c r="HS103" s="88"/>
      <c r="HT103" s="88"/>
      <c r="HU103" s="88"/>
      <c r="HV103" s="88"/>
      <c r="HW103" s="88"/>
      <c r="HX103" s="88"/>
      <c r="HY103" s="88"/>
      <c r="HZ103" s="88"/>
      <c r="IA103" s="88"/>
      <c r="IB103" s="88"/>
      <c r="IC103" s="88"/>
      <c r="ID103" s="88"/>
      <c r="IE103" s="88"/>
      <c r="IF103" s="88"/>
      <c r="IG103" s="88"/>
      <c r="IH103" s="88"/>
      <c r="II103" s="88"/>
      <c r="IJ103" s="88"/>
      <c r="IK103" s="88"/>
      <c r="IL103" s="88"/>
      <c r="IM103" s="88"/>
      <c r="IN103" s="88"/>
      <c r="IO103" s="88"/>
      <c r="IP103" s="88"/>
      <c r="IQ103" s="88"/>
      <c r="IR103" s="88"/>
      <c r="IS103" s="88"/>
      <c r="IT103" s="88"/>
      <c r="IU103" s="88"/>
      <c r="IV103" s="88"/>
    </row>
    <row r="104" spans="1:256" ht="48">
      <c r="A104" s="320"/>
      <c r="B104" s="327"/>
      <c r="C104" s="327"/>
      <c r="D104" s="100" t="s">
        <v>50</v>
      </c>
      <c r="E104" s="100" t="s">
        <v>51</v>
      </c>
      <c r="F104" s="100" t="s">
        <v>52</v>
      </c>
      <c r="G104" s="100" t="s">
        <v>50</v>
      </c>
      <c r="H104" s="100" t="s">
        <v>51</v>
      </c>
      <c r="I104" s="100" t="s">
        <v>52</v>
      </c>
      <c r="J104" s="162"/>
      <c r="K104" s="162"/>
      <c r="L104" s="162"/>
      <c r="M104" s="162"/>
      <c r="N104" s="162"/>
      <c r="O104" s="162"/>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c r="GJ104" s="88"/>
      <c r="GK104" s="88"/>
      <c r="GL104" s="88"/>
      <c r="GM104" s="88"/>
      <c r="GN104" s="88"/>
      <c r="GO104" s="88"/>
      <c r="GP104" s="88"/>
      <c r="GQ104" s="88"/>
      <c r="GR104" s="88"/>
      <c r="GS104" s="88"/>
      <c r="GT104" s="88"/>
      <c r="GU104" s="88"/>
      <c r="GV104" s="88"/>
      <c r="GW104" s="88"/>
      <c r="GX104" s="88"/>
      <c r="GY104" s="88"/>
      <c r="GZ104" s="88"/>
      <c r="HA104" s="88"/>
      <c r="HB104" s="88"/>
      <c r="HC104" s="88"/>
      <c r="HD104" s="88"/>
      <c r="HE104" s="88"/>
      <c r="HF104" s="88"/>
      <c r="HG104" s="88"/>
      <c r="HH104" s="88"/>
      <c r="HI104" s="88"/>
      <c r="HJ104" s="88"/>
      <c r="HK104" s="88"/>
      <c r="HL104" s="88"/>
      <c r="HM104" s="88"/>
      <c r="HN104" s="88"/>
      <c r="HO104" s="88"/>
      <c r="HP104" s="88"/>
      <c r="HQ104" s="88"/>
      <c r="HR104" s="88"/>
      <c r="HS104" s="88"/>
      <c r="HT104" s="88"/>
      <c r="HU104" s="88"/>
      <c r="HV104" s="88"/>
      <c r="HW104" s="88"/>
      <c r="HX104" s="88"/>
      <c r="HY104" s="88"/>
      <c r="HZ104" s="88"/>
      <c r="IA104" s="88"/>
      <c r="IB104" s="88"/>
      <c r="IC104" s="88"/>
      <c r="ID104" s="88"/>
      <c r="IE104" s="88"/>
      <c r="IF104" s="88"/>
      <c r="IG104" s="88"/>
      <c r="IH104" s="88"/>
      <c r="II104" s="88"/>
      <c r="IJ104" s="88"/>
      <c r="IK104" s="88"/>
      <c r="IL104" s="88"/>
      <c r="IM104" s="88"/>
      <c r="IN104" s="88"/>
      <c r="IO104" s="88"/>
      <c r="IP104" s="88"/>
      <c r="IQ104" s="88"/>
      <c r="IR104" s="88"/>
      <c r="IS104" s="88"/>
      <c r="IT104" s="88"/>
      <c r="IU104" s="88"/>
      <c r="IV104" s="88"/>
    </row>
    <row r="105" spans="1:256" ht="12.75">
      <c r="A105" s="100">
        <v>1</v>
      </c>
      <c r="B105" s="100">
        <v>2</v>
      </c>
      <c r="C105" s="100">
        <v>3</v>
      </c>
      <c r="D105" s="100">
        <v>4</v>
      </c>
      <c r="E105" s="100">
        <v>5</v>
      </c>
      <c r="F105" s="100">
        <v>6</v>
      </c>
      <c r="G105" s="100">
        <v>7</v>
      </c>
      <c r="H105" s="100">
        <v>8</v>
      </c>
      <c r="I105" s="100">
        <v>9</v>
      </c>
      <c r="J105" s="162"/>
      <c r="K105" s="162"/>
      <c r="L105" s="162"/>
      <c r="M105" s="162"/>
      <c r="N105" s="162"/>
      <c r="O105" s="162"/>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c r="GS105" s="88"/>
      <c r="GT105" s="88"/>
      <c r="GU105" s="88"/>
      <c r="GV105" s="88"/>
      <c r="GW105" s="88"/>
      <c r="GX105" s="88"/>
      <c r="GY105" s="88"/>
      <c r="GZ105" s="88"/>
      <c r="HA105" s="88"/>
      <c r="HB105" s="88"/>
      <c r="HC105" s="88"/>
      <c r="HD105" s="88"/>
      <c r="HE105" s="88"/>
      <c r="HF105" s="88"/>
      <c r="HG105" s="88"/>
      <c r="HH105" s="88"/>
      <c r="HI105" s="88"/>
      <c r="HJ105" s="88"/>
      <c r="HK105" s="88"/>
      <c r="HL105" s="88"/>
      <c r="HM105" s="88"/>
      <c r="HN105" s="88"/>
      <c r="HO105" s="88"/>
      <c r="HP105" s="88"/>
      <c r="HQ105" s="88"/>
      <c r="HR105" s="88"/>
      <c r="HS105" s="88"/>
      <c r="HT105" s="88"/>
      <c r="HU105" s="88"/>
      <c r="HV105" s="88"/>
      <c r="HW105" s="88"/>
      <c r="HX105" s="88"/>
      <c r="HY105" s="88"/>
      <c r="HZ105" s="88"/>
      <c r="IA105" s="88"/>
      <c r="IB105" s="88"/>
      <c r="IC105" s="88"/>
      <c r="ID105" s="88"/>
      <c r="IE105" s="88"/>
      <c r="IF105" s="88"/>
      <c r="IG105" s="88"/>
      <c r="IH105" s="88"/>
      <c r="II105" s="88"/>
      <c r="IJ105" s="88"/>
      <c r="IK105" s="88"/>
      <c r="IL105" s="88"/>
      <c r="IM105" s="88"/>
      <c r="IN105" s="88"/>
      <c r="IO105" s="88"/>
      <c r="IP105" s="88"/>
      <c r="IQ105" s="88"/>
      <c r="IR105" s="88"/>
      <c r="IS105" s="88"/>
      <c r="IT105" s="88"/>
      <c r="IU105" s="88"/>
      <c r="IV105" s="88"/>
    </row>
    <row r="106" spans="1:256" ht="25.5">
      <c r="A106" s="111">
        <v>1</v>
      </c>
      <c r="B106" s="163" t="s">
        <v>237</v>
      </c>
      <c r="C106" s="102" t="s">
        <v>54</v>
      </c>
      <c r="D106" s="164" t="s">
        <v>4</v>
      </c>
      <c r="E106" s="164" t="s">
        <v>4</v>
      </c>
      <c r="F106" s="164" t="s">
        <v>4</v>
      </c>
      <c r="G106" s="165">
        <f>G107+G108+G109+G112</f>
        <v>0</v>
      </c>
      <c r="H106" s="165">
        <f>H107+H108+H109+H112</f>
        <v>0</v>
      </c>
      <c r="I106" s="165">
        <f>I107+I108+I109+I112</f>
        <v>0</v>
      </c>
      <c r="J106" s="166"/>
      <c r="K106" s="166"/>
      <c r="L106" s="166"/>
      <c r="M106" s="167"/>
      <c r="N106" s="167"/>
      <c r="O106" s="167"/>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c r="HS106" s="88"/>
      <c r="HT106" s="88"/>
      <c r="HU106" s="88"/>
      <c r="HV106" s="88"/>
      <c r="HW106" s="88"/>
      <c r="HX106" s="88"/>
      <c r="HY106" s="88"/>
      <c r="HZ106" s="88"/>
      <c r="IA106" s="88"/>
      <c r="IB106" s="88"/>
      <c r="IC106" s="88"/>
      <c r="ID106" s="88"/>
      <c r="IE106" s="88"/>
      <c r="IF106" s="88"/>
      <c r="IG106" s="88"/>
      <c r="IH106" s="88"/>
      <c r="II106" s="88"/>
      <c r="IJ106" s="88"/>
      <c r="IK106" s="88"/>
      <c r="IL106" s="88"/>
      <c r="IM106" s="88"/>
      <c r="IN106" s="88"/>
      <c r="IO106" s="88"/>
      <c r="IP106" s="88"/>
      <c r="IQ106" s="88"/>
      <c r="IR106" s="88"/>
      <c r="IS106" s="88"/>
      <c r="IT106" s="88"/>
      <c r="IU106" s="88"/>
      <c r="IV106" s="88"/>
    </row>
    <row r="107" spans="1:256" ht="12.75">
      <c r="A107" s="102" t="s">
        <v>12</v>
      </c>
      <c r="B107" s="145" t="s">
        <v>238</v>
      </c>
      <c r="C107" s="102" t="s">
        <v>239</v>
      </c>
      <c r="D107" s="168">
        <f>K26</f>
        <v>0</v>
      </c>
      <c r="E107" s="168">
        <f>K40</f>
        <v>0</v>
      </c>
      <c r="F107" s="169">
        <f>K54</f>
        <v>0</v>
      </c>
      <c r="G107" s="169">
        <f>ROUND(D107*22%,2)</f>
        <v>0</v>
      </c>
      <c r="H107" s="169">
        <f>ROUND(E107*22%,2)</f>
        <v>0</v>
      </c>
      <c r="I107" s="169">
        <f>ROUND(F107*22%,2)</f>
        <v>0</v>
      </c>
      <c r="J107" s="170"/>
      <c r="K107" s="170"/>
      <c r="L107" s="167"/>
      <c r="M107" s="167"/>
      <c r="N107" s="167"/>
      <c r="O107" s="167"/>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N107" s="88"/>
      <c r="IO107" s="88"/>
      <c r="IP107" s="88"/>
      <c r="IQ107" s="88"/>
      <c r="IR107" s="88"/>
      <c r="IS107" s="88"/>
      <c r="IT107" s="88"/>
      <c r="IU107" s="88"/>
      <c r="IV107" s="88"/>
    </row>
    <row r="108" spans="1:256" ht="12.75">
      <c r="A108" s="102" t="s">
        <v>240</v>
      </c>
      <c r="B108" s="145" t="s">
        <v>241</v>
      </c>
      <c r="C108" s="102" t="s">
        <v>242</v>
      </c>
      <c r="D108" s="168"/>
      <c r="E108" s="168"/>
      <c r="F108" s="168"/>
      <c r="G108" s="169">
        <f>ROUND(D108*10%,2)</f>
        <v>0</v>
      </c>
      <c r="H108" s="169">
        <f>ROUND(E108*10%,2)</f>
        <v>0</v>
      </c>
      <c r="I108" s="169">
        <f>ROUND(F108*10%,2)</f>
        <v>0</v>
      </c>
      <c r="J108" s="170"/>
      <c r="K108" s="170"/>
      <c r="L108" s="167"/>
      <c r="M108" s="167"/>
      <c r="N108" s="167"/>
      <c r="O108" s="167"/>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c r="HO108" s="88"/>
      <c r="HP108" s="88"/>
      <c r="HQ108" s="88"/>
      <c r="HR108" s="88"/>
      <c r="HS108" s="88"/>
      <c r="HT108" s="88"/>
      <c r="HU108" s="88"/>
      <c r="HV108" s="88"/>
      <c r="HW108" s="88"/>
      <c r="HX108" s="88"/>
      <c r="HY108" s="88"/>
      <c r="HZ108" s="88"/>
      <c r="IA108" s="88"/>
      <c r="IB108" s="88"/>
      <c r="IC108" s="88"/>
      <c r="ID108" s="88"/>
      <c r="IE108" s="88"/>
      <c r="IF108" s="88"/>
      <c r="IG108" s="88"/>
      <c r="IH108" s="88"/>
      <c r="II108" s="88"/>
      <c r="IJ108" s="88"/>
      <c r="IK108" s="88"/>
      <c r="IL108" s="88"/>
      <c r="IM108" s="88"/>
      <c r="IN108" s="88"/>
      <c r="IO108" s="88"/>
      <c r="IP108" s="88"/>
      <c r="IQ108" s="88"/>
      <c r="IR108" s="88"/>
      <c r="IS108" s="88"/>
      <c r="IT108" s="88"/>
      <c r="IU108" s="88"/>
      <c r="IV108" s="88"/>
    </row>
    <row r="109" spans="1:256" ht="38.25">
      <c r="A109" s="102" t="s">
        <v>243</v>
      </c>
      <c r="B109" s="145" t="s">
        <v>244</v>
      </c>
      <c r="C109" s="102" t="s">
        <v>245</v>
      </c>
      <c r="D109" s="169" t="s">
        <v>4</v>
      </c>
      <c r="E109" s="169" t="s">
        <v>4</v>
      </c>
      <c r="F109" s="169" t="s">
        <v>4</v>
      </c>
      <c r="G109" s="169"/>
      <c r="H109" s="169"/>
      <c r="I109" s="169"/>
      <c r="J109" s="166"/>
      <c r="K109" s="166"/>
      <c r="L109" s="166"/>
      <c r="M109" s="167"/>
      <c r="N109" s="167"/>
      <c r="O109" s="167"/>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c r="GJ109" s="88"/>
      <c r="GK109" s="88"/>
      <c r="GL109" s="88"/>
      <c r="GM109" s="88"/>
      <c r="GN109" s="88"/>
      <c r="GO109" s="88"/>
      <c r="GP109" s="88"/>
      <c r="GQ109" s="88"/>
      <c r="GR109" s="88"/>
      <c r="GS109" s="88"/>
      <c r="GT109" s="88"/>
      <c r="GU109" s="88"/>
      <c r="GV109" s="88"/>
      <c r="GW109" s="88"/>
      <c r="GX109" s="88"/>
      <c r="GY109" s="88"/>
      <c r="GZ109" s="88"/>
      <c r="HA109" s="88"/>
      <c r="HB109" s="88"/>
      <c r="HC109" s="88"/>
      <c r="HD109" s="88"/>
      <c r="HE109" s="88"/>
      <c r="HF109" s="88"/>
      <c r="HG109" s="88"/>
      <c r="HH109" s="88"/>
      <c r="HI109" s="88"/>
      <c r="HJ109" s="88"/>
      <c r="HK109" s="88"/>
      <c r="HL109" s="88"/>
      <c r="HM109" s="88"/>
      <c r="HN109" s="88"/>
      <c r="HO109" s="88"/>
      <c r="HP109" s="88"/>
      <c r="HQ109" s="88"/>
      <c r="HR109" s="88"/>
      <c r="HS109" s="88"/>
      <c r="HT109" s="88"/>
      <c r="HU109" s="88"/>
      <c r="HV109" s="88"/>
      <c r="HW109" s="88"/>
      <c r="HX109" s="88"/>
      <c r="HY109" s="88"/>
      <c r="HZ109" s="88"/>
      <c r="IA109" s="88"/>
      <c r="IB109" s="88"/>
      <c r="IC109" s="88"/>
      <c r="ID109" s="88"/>
      <c r="IE109" s="88"/>
      <c r="IF109" s="88"/>
      <c r="IG109" s="88"/>
      <c r="IH109" s="88"/>
      <c r="II109" s="88"/>
      <c r="IJ109" s="88"/>
      <c r="IK109" s="88"/>
      <c r="IL109" s="88"/>
      <c r="IM109" s="88"/>
      <c r="IN109" s="88"/>
      <c r="IO109" s="88"/>
      <c r="IP109" s="88"/>
      <c r="IQ109" s="88"/>
      <c r="IR109" s="88"/>
      <c r="IS109" s="88"/>
      <c r="IT109" s="88"/>
      <c r="IU109" s="88"/>
      <c r="IV109" s="88"/>
    </row>
    <row r="110" spans="1:256" ht="24">
      <c r="A110" s="102" t="s">
        <v>13</v>
      </c>
      <c r="B110" s="145" t="s">
        <v>238</v>
      </c>
      <c r="C110" s="102" t="s">
        <v>246</v>
      </c>
      <c r="D110" s="168"/>
      <c r="E110" s="168"/>
      <c r="F110" s="169"/>
      <c r="G110" s="169"/>
      <c r="H110" s="169"/>
      <c r="I110" s="169"/>
      <c r="J110" s="170"/>
      <c r="K110" s="170"/>
      <c r="L110" s="167"/>
      <c r="M110" s="167"/>
      <c r="N110" s="167"/>
      <c r="O110" s="167"/>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c r="GS110" s="88"/>
      <c r="GT110" s="88"/>
      <c r="GU110" s="88"/>
      <c r="GV110" s="88"/>
      <c r="GW110" s="88"/>
      <c r="GX110" s="88"/>
      <c r="GY110" s="88"/>
      <c r="GZ110" s="88"/>
      <c r="HA110" s="88"/>
      <c r="HB110" s="88"/>
      <c r="HC110" s="88"/>
      <c r="HD110" s="88"/>
      <c r="HE110" s="88"/>
      <c r="HF110" s="88"/>
      <c r="HG110" s="88"/>
      <c r="HH110" s="88"/>
      <c r="HI110" s="88"/>
      <c r="HJ110" s="88"/>
      <c r="HK110" s="88"/>
      <c r="HL110" s="88"/>
      <c r="HM110" s="88"/>
      <c r="HN110" s="88"/>
      <c r="HO110" s="88"/>
      <c r="HP110" s="88"/>
      <c r="HQ110" s="88"/>
      <c r="HR110" s="88"/>
      <c r="HS110" s="88"/>
      <c r="HT110" s="88"/>
      <c r="HU110" s="88"/>
      <c r="HV110" s="88"/>
      <c r="HW110" s="88"/>
      <c r="HX110" s="88"/>
      <c r="HY110" s="88"/>
      <c r="HZ110" s="88"/>
      <c r="IA110" s="88"/>
      <c r="IB110" s="88"/>
      <c r="IC110" s="88"/>
      <c r="ID110" s="88"/>
      <c r="IE110" s="88"/>
      <c r="IF110" s="88"/>
      <c r="IG110" s="88"/>
      <c r="IH110" s="88"/>
      <c r="II110" s="88"/>
      <c r="IJ110" s="88"/>
      <c r="IK110" s="88"/>
      <c r="IL110" s="88"/>
      <c r="IM110" s="88"/>
      <c r="IN110" s="88"/>
      <c r="IO110" s="88"/>
      <c r="IP110" s="88"/>
      <c r="IQ110" s="88"/>
      <c r="IR110" s="88"/>
      <c r="IS110" s="88"/>
      <c r="IT110" s="88"/>
      <c r="IU110" s="88"/>
      <c r="IV110" s="88"/>
    </row>
    <row r="111" spans="1:256" ht="24">
      <c r="A111" s="102" t="s">
        <v>15</v>
      </c>
      <c r="B111" s="171" t="s">
        <v>247</v>
      </c>
      <c r="C111" s="102" t="s">
        <v>248</v>
      </c>
      <c r="D111" s="168"/>
      <c r="E111" s="168"/>
      <c r="F111" s="169"/>
      <c r="G111" s="169"/>
      <c r="H111" s="169"/>
      <c r="I111" s="169"/>
      <c r="J111" s="170"/>
      <c r="K111" s="170"/>
      <c r="L111" s="167"/>
      <c r="M111" s="167"/>
      <c r="N111" s="167"/>
      <c r="O111" s="167"/>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N111" s="88"/>
      <c r="IO111" s="88"/>
      <c r="IP111" s="88"/>
      <c r="IQ111" s="88"/>
      <c r="IR111" s="88"/>
      <c r="IS111" s="88"/>
      <c r="IT111" s="88"/>
      <c r="IU111" s="88"/>
      <c r="IV111" s="88"/>
    </row>
    <row r="112" spans="1:256" ht="38.25">
      <c r="A112" s="102" t="s">
        <v>249</v>
      </c>
      <c r="B112" s="145" t="s">
        <v>250</v>
      </c>
      <c r="C112" s="102" t="s">
        <v>251</v>
      </c>
      <c r="D112" s="169" t="s">
        <v>4</v>
      </c>
      <c r="E112" s="169" t="s">
        <v>4</v>
      </c>
      <c r="F112" s="169" t="s">
        <v>4</v>
      </c>
      <c r="G112" s="169"/>
      <c r="H112" s="169"/>
      <c r="I112" s="169"/>
      <c r="J112" s="166"/>
      <c r="K112" s="166"/>
      <c r="L112" s="166"/>
      <c r="M112" s="167"/>
      <c r="N112" s="167"/>
      <c r="O112" s="167"/>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8"/>
      <c r="IO112" s="88"/>
      <c r="IP112" s="88"/>
      <c r="IQ112" s="88"/>
      <c r="IR112" s="88"/>
      <c r="IS112" s="88"/>
      <c r="IT112" s="88"/>
      <c r="IU112" s="88"/>
      <c r="IV112" s="88"/>
    </row>
    <row r="113" spans="1:256" ht="24">
      <c r="A113" s="102" t="s">
        <v>252</v>
      </c>
      <c r="B113" s="145" t="s">
        <v>238</v>
      </c>
      <c r="C113" s="102" t="s">
        <v>253</v>
      </c>
      <c r="D113" s="168"/>
      <c r="E113" s="168"/>
      <c r="F113" s="169"/>
      <c r="G113" s="169"/>
      <c r="H113" s="169"/>
      <c r="I113" s="169"/>
      <c r="J113" s="170"/>
      <c r="K113" s="170"/>
      <c r="L113" s="167"/>
      <c r="M113" s="167"/>
      <c r="N113" s="167"/>
      <c r="O113" s="167"/>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c r="IT113" s="88"/>
      <c r="IU113" s="88"/>
      <c r="IV113" s="88"/>
    </row>
    <row r="114" spans="1:256" ht="24">
      <c r="A114" s="102" t="s">
        <v>254</v>
      </c>
      <c r="B114" s="171" t="s">
        <v>247</v>
      </c>
      <c r="C114" s="102" t="s">
        <v>255</v>
      </c>
      <c r="D114" s="168"/>
      <c r="E114" s="168"/>
      <c r="F114" s="169"/>
      <c r="G114" s="169"/>
      <c r="H114" s="169"/>
      <c r="I114" s="169"/>
      <c r="J114" s="170"/>
      <c r="K114" s="170"/>
      <c r="L114" s="167"/>
      <c r="M114" s="167"/>
      <c r="N114" s="167"/>
      <c r="O114" s="167"/>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c r="ID114" s="88"/>
      <c r="IE114" s="88"/>
      <c r="IF114" s="88"/>
      <c r="IG114" s="88"/>
      <c r="IH114" s="88"/>
      <c r="II114" s="88"/>
      <c r="IJ114" s="88"/>
      <c r="IK114" s="88"/>
      <c r="IL114" s="88"/>
      <c r="IM114" s="88"/>
      <c r="IN114" s="88"/>
      <c r="IO114" s="88"/>
      <c r="IP114" s="88"/>
      <c r="IQ114" s="88"/>
      <c r="IR114" s="88"/>
      <c r="IS114" s="88"/>
      <c r="IT114" s="88"/>
      <c r="IU114" s="88"/>
      <c r="IV114" s="88"/>
    </row>
    <row r="115" spans="1:256" ht="38.25">
      <c r="A115" s="111" t="s">
        <v>256</v>
      </c>
      <c r="B115" s="163" t="s">
        <v>257</v>
      </c>
      <c r="C115" s="102" t="s">
        <v>56</v>
      </c>
      <c r="D115" s="169" t="s">
        <v>4</v>
      </c>
      <c r="E115" s="169" t="s">
        <v>4</v>
      </c>
      <c r="F115" s="169" t="s">
        <v>4</v>
      </c>
      <c r="G115" s="172">
        <f>G116+G117</f>
        <v>0</v>
      </c>
      <c r="H115" s="172">
        <f>H116+H117</f>
        <v>0</v>
      </c>
      <c r="I115" s="172">
        <f>I116+I117</f>
        <v>0</v>
      </c>
      <c r="J115" s="166"/>
      <c r="K115" s="166"/>
      <c r="L115" s="166"/>
      <c r="M115" s="167"/>
      <c r="N115" s="167"/>
      <c r="O115" s="167"/>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c r="ID115" s="88"/>
      <c r="IE115" s="88"/>
      <c r="IF115" s="88"/>
      <c r="IG115" s="88"/>
      <c r="IH115" s="88"/>
      <c r="II115" s="88"/>
      <c r="IJ115" s="88"/>
      <c r="IK115" s="88"/>
      <c r="IL115" s="88"/>
      <c r="IM115" s="88"/>
      <c r="IN115" s="88"/>
      <c r="IO115" s="88"/>
      <c r="IP115" s="88"/>
      <c r="IQ115" s="88"/>
      <c r="IR115" s="88"/>
      <c r="IS115" s="88"/>
      <c r="IT115" s="88"/>
      <c r="IU115" s="88"/>
      <c r="IV115" s="88"/>
    </row>
    <row r="116" spans="1:256" ht="51">
      <c r="A116" s="102" t="s">
        <v>258</v>
      </c>
      <c r="B116" s="145" t="s">
        <v>259</v>
      </c>
      <c r="C116" s="102" t="s">
        <v>260</v>
      </c>
      <c r="D116" s="168">
        <f>D107</f>
        <v>0</v>
      </c>
      <c r="E116" s="168">
        <f>E107</f>
        <v>0</v>
      </c>
      <c r="F116" s="168">
        <f>F107</f>
        <v>0</v>
      </c>
      <c r="G116" s="169">
        <f>ROUND(D116*2.9%,2)</f>
        <v>0</v>
      </c>
      <c r="H116" s="169">
        <f>ROUND(E116*2.9%,2)</f>
        <v>0</v>
      </c>
      <c r="I116" s="169">
        <f>ROUND(F116*2.9%,2)</f>
        <v>0</v>
      </c>
      <c r="J116" s="173"/>
      <c r="K116" s="173"/>
      <c r="L116" s="167"/>
      <c r="M116" s="167"/>
      <c r="N116" s="167"/>
      <c r="O116" s="167"/>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c r="IV116" s="88"/>
    </row>
    <row r="117" spans="1:256" ht="38.25">
      <c r="A117" s="102" t="s">
        <v>261</v>
      </c>
      <c r="B117" s="145" t="s">
        <v>262</v>
      </c>
      <c r="C117" s="102" t="s">
        <v>263</v>
      </c>
      <c r="D117" s="168"/>
      <c r="E117" s="168"/>
      <c r="F117" s="169"/>
      <c r="G117" s="169"/>
      <c r="H117" s="169"/>
      <c r="I117" s="169"/>
      <c r="J117" s="170"/>
      <c r="K117" s="170"/>
      <c r="L117" s="167"/>
      <c r="M117" s="167"/>
      <c r="N117" s="167"/>
      <c r="O117" s="167"/>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88"/>
      <c r="HP117" s="88"/>
      <c r="HQ117" s="88"/>
      <c r="HR117" s="88"/>
      <c r="HS117" s="88"/>
      <c r="HT117" s="88"/>
      <c r="HU117" s="88"/>
      <c r="HV117" s="88"/>
      <c r="HW117" s="88"/>
      <c r="HX117" s="88"/>
      <c r="HY117" s="88"/>
      <c r="HZ117" s="88"/>
      <c r="IA117" s="88"/>
      <c r="IB117" s="88"/>
      <c r="IC117" s="88"/>
      <c r="ID117" s="88"/>
      <c r="IE117" s="88"/>
      <c r="IF117" s="88"/>
      <c r="IG117" s="88"/>
      <c r="IH117" s="88"/>
      <c r="II117" s="88"/>
      <c r="IJ117" s="88"/>
      <c r="IK117" s="88"/>
      <c r="IL117" s="88"/>
      <c r="IM117" s="88"/>
      <c r="IN117" s="88"/>
      <c r="IO117" s="88"/>
      <c r="IP117" s="88"/>
      <c r="IQ117" s="88"/>
      <c r="IR117" s="88"/>
      <c r="IS117" s="88"/>
      <c r="IT117" s="88"/>
      <c r="IU117" s="88"/>
      <c r="IV117" s="88"/>
    </row>
    <row r="118" spans="1:256" ht="24">
      <c r="A118" s="102" t="s">
        <v>264</v>
      </c>
      <c r="B118" s="171" t="s">
        <v>247</v>
      </c>
      <c r="C118" s="102" t="s">
        <v>265</v>
      </c>
      <c r="D118" s="168"/>
      <c r="E118" s="168"/>
      <c r="F118" s="169"/>
      <c r="G118" s="169"/>
      <c r="H118" s="169"/>
      <c r="I118" s="169"/>
      <c r="J118" s="170"/>
      <c r="K118" s="170"/>
      <c r="L118" s="167"/>
      <c r="M118" s="167"/>
      <c r="N118" s="167"/>
      <c r="O118" s="167"/>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c r="FL118" s="88"/>
      <c r="FM118" s="88"/>
      <c r="FN118" s="88"/>
      <c r="FO118" s="88"/>
      <c r="FP118" s="88"/>
      <c r="FQ118" s="88"/>
      <c r="FR118" s="88"/>
      <c r="FS118" s="88"/>
      <c r="FT118" s="88"/>
      <c r="FU118" s="88"/>
      <c r="FV118" s="88"/>
      <c r="FW118" s="88"/>
      <c r="FX118" s="88"/>
      <c r="FY118" s="88"/>
      <c r="FZ118" s="88"/>
      <c r="GA118" s="88"/>
      <c r="GB118" s="88"/>
      <c r="GC118" s="88"/>
      <c r="GD118" s="88"/>
      <c r="GE118" s="88"/>
      <c r="GF118" s="88"/>
      <c r="GG118" s="88"/>
      <c r="GH118" s="88"/>
      <c r="GI118" s="88"/>
      <c r="GJ118" s="88"/>
      <c r="GK118" s="88"/>
      <c r="GL118" s="88"/>
      <c r="GM118" s="88"/>
      <c r="GN118" s="88"/>
      <c r="GO118" s="88"/>
      <c r="GP118" s="88"/>
      <c r="GQ118" s="88"/>
      <c r="GR118" s="88"/>
      <c r="GS118" s="88"/>
      <c r="GT118" s="88"/>
      <c r="GU118" s="88"/>
      <c r="GV118" s="88"/>
      <c r="GW118" s="88"/>
      <c r="GX118" s="88"/>
      <c r="GY118" s="88"/>
      <c r="GZ118" s="88"/>
      <c r="HA118" s="88"/>
      <c r="HB118" s="88"/>
      <c r="HC118" s="88"/>
      <c r="HD118" s="88"/>
      <c r="HE118" s="88"/>
      <c r="HF118" s="88"/>
      <c r="HG118" s="88"/>
      <c r="HH118" s="88"/>
      <c r="HI118" s="88"/>
      <c r="HJ118" s="88"/>
      <c r="HK118" s="88"/>
      <c r="HL118" s="88"/>
      <c r="HM118" s="88"/>
      <c r="HN118" s="88"/>
      <c r="HO118" s="88"/>
      <c r="HP118" s="88"/>
      <c r="HQ118" s="88"/>
      <c r="HR118" s="88"/>
      <c r="HS118" s="88"/>
      <c r="HT118" s="88"/>
      <c r="HU118" s="88"/>
      <c r="HV118" s="88"/>
      <c r="HW118" s="88"/>
      <c r="HX118" s="88"/>
      <c r="HY118" s="88"/>
      <c r="HZ118" s="88"/>
      <c r="IA118" s="88"/>
      <c r="IB118" s="88"/>
      <c r="IC118" s="88"/>
      <c r="ID118" s="88"/>
      <c r="IE118" s="88"/>
      <c r="IF118" s="88"/>
      <c r="IG118" s="88"/>
      <c r="IH118" s="88"/>
      <c r="II118" s="88"/>
      <c r="IJ118" s="88"/>
      <c r="IK118" s="88"/>
      <c r="IL118" s="88"/>
      <c r="IM118" s="88"/>
      <c r="IN118" s="88"/>
      <c r="IO118" s="88"/>
      <c r="IP118" s="88"/>
      <c r="IQ118" s="88"/>
      <c r="IR118" s="88"/>
      <c r="IS118" s="88"/>
      <c r="IT118" s="88"/>
      <c r="IU118" s="88"/>
      <c r="IV118" s="88"/>
    </row>
    <row r="119" spans="1:256" ht="25.5">
      <c r="A119" s="111" t="s">
        <v>266</v>
      </c>
      <c r="B119" s="163" t="s">
        <v>267</v>
      </c>
      <c r="C119" s="102" t="s">
        <v>58</v>
      </c>
      <c r="D119" s="169" t="s">
        <v>4</v>
      </c>
      <c r="E119" s="169" t="s">
        <v>4</v>
      </c>
      <c r="F119" s="169" t="s">
        <v>4</v>
      </c>
      <c r="G119" s="172">
        <f>G120+G121</f>
        <v>0</v>
      </c>
      <c r="H119" s="172">
        <f>H120+H121</f>
        <v>0</v>
      </c>
      <c r="I119" s="172">
        <f>I120+I121</f>
        <v>0</v>
      </c>
      <c r="J119" s="166"/>
      <c r="K119" s="166"/>
      <c r="L119" s="166"/>
      <c r="M119" s="167"/>
      <c r="N119" s="167"/>
      <c r="O119" s="167"/>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c r="GJ119" s="88"/>
      <c r="GK119" s="88"/>
      <c r="GL119" s="88"/>
      <c r="GM119" s="88"/>
      <c r="GN119" s="88"/>
      <c r="GO119" s="88"/>
      <c r="GP119" s="88"/>
      <c r="GQ119" s="88"/>
      <c r="GR119" s="88"/>
      <c r="GS119" s="88"/>
      <c r="GT119" s="88"/>
      <c r="GU119" s="88"/>
      <c r="GV119" s="88"/>
      <c r="GW119" s="88"/>
      <c r="GX119" s="88"/>
      <c r="GY119" s="88"/>
      <c r="GZ119" s="88"/>
      <c r="HA119" s="88"/>
      <c r="HB119" s="88"/>
      <c r="HC119" s="88"/>
      <c r="HD119" s="88"/>
      <c r="HE119" s="88"/>
      <c r="HF119" s="88"/>
      <c r="HG119" s="88"/>
      <c r="HH119" s="88"/>
      <c r="HI119" s="88"/>
      <c r="HJ119" s="88"/>
      <c r="HK119" s="88"/>
      <c r="HL119" s="88"/>
      <c r="HM119" s="88"/>
      <c r="HN119" s="88"/>
      <c r="HO119" s="88"/>
      <c r="HP119" s="88"/>
      <c r="HQ119" s="88"/>
      <c r="HR119" s="88"/>
      <c r="HS119" s="88"/>
      <c r="HT119" s="88"/>
      <c r="HU119" s="88"/>
      <c r="HV119" s="88"/>
      <c r="HW119" s="88"/>
      <c r="HX119" s="88"/>
      <c r="HY119" s="88"/>
      <c r="HZ119" s="88"/>
      <c r="IA119" s="88"/>
      <c r="IB119" s="88"/>
      <c r="IC119" s="88"/>
      <c r="ID119" s="88"/>
      <c r="IE119" s="88"/>
      <c r="IF119" s="88"/>
      <c r="IG119" s="88"/>
      <c r="IH119" s="88"/>
      <c r="II119" s="88"/>
      <c r="IJ119" s="88"/>
      <c r="IK119" s="88"/>
      <c r="IL119" s="88"/>
      <c r="IM119" s="88"/>
      <c r="IN119" s="88"/>
      <c r="IO119" s="88"/>
      <c r="IP119" s="88"/>
      <c r="IQ119" s="88"/>
      <c r="IR119" s="88"/>
      <c r="IS119" s="88"/>
      <c r="IT119" s="88"/>
      <c r="IU119" s="88"/>
      <c r="IV119" s="88"/>
    </row>
    <row r="120" spans="1:256" ht="38.25">
      <c r="A120" s="102" t="s">
        <v>268</v>
      </c>
      <c r="B120" s="145" t="s">
        <v>269</v>
      </c>
      <c r="C120" s="102" t="s">
        <v>61</v>
      </c>
      <c r="D120" s="168">
        <f>D116</f>
        <v>0</v>
      </c>
      <c r="E120" s="168">
        <f>E116</f>
        <v>0</v>
      </c>
      <c r="F120" s="168">
        <f>F116</f>
        <v>0</v>
      </c>
      <c r="G120" s="169">
        <f>ROUND(D120*5.1%,2)</f>
        <v>0</v>
      </c>
      <c r="H120" s="169">
        <f>ROUND(E120*5.1%,2)</f>
        <v>0</v>
      </c>
      <c r="I120" s="169">
        <f>ROUND(F120*5.1%,2)</f>
        <v>0</v>
      </c>
      <c r="J120" s="173"/>
      <c r="K120" s="173"/>
      <c r="L120" s="167"/>
      <c r="M120" s="167"/>
      <c r="N120" s="167"/>
      <c r="O120" s="167"/>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c r="FL120" s="88"/>
      <c r="FM120" s="88"/>
      <c r="FN120" s="88"/>
      <c r="FO120" s="88"/>
      <c r="FP120" s="88"/>
      <c r="FQ120" s="88"/>
      <c r="FR120" s="88"/>
      <c r="FS120" s="88"/>
      <c r="FT120" s="88"/>
      <c r="FU120" s="88"/>
      <c r="FV120" s="88"/>
      <c r="FW120" s="88"/>
      <c r="FX120" s="88"/>
      <c r="FY120" s="88"/>
      <c r="FZ120" s="88"/>
      <c r="GA120" s="88"/>
      <c r="GB120" s="88"/>
      <c r="GC120" s="88"/>
      <c r="GD120" s="88"/>
      <c r="GE120" s="88"/>
      <c r="GF120" s="88"/>
      <c r="GG120" s="88"/>
      <c r="GH120" s="88"/>
      <c r="GI120" s="88"/>
      <c r="GJ120" s="88"/>
      <c r="GK120" s="88"/>
      <c r="GL120" s="88"/>
      <c r="GM120" s="88"/>
      <c r="GN120" s="88"/>
      <c r="GO120" s="88"/>
      <c r="GP120" s="88"/>
      <c r="GQ120" s="88"/>
      <c r="GR120" s="88"/>
      <c r="GS120" s="88"/>
      <c r="GT120" s="88"/>
      <c r="GU120" s="88"/>
      <c r="GV120" s="88"/>
      <c r="GW120" s="88"/>
      <c r="GX120" s="88"/>
      <c r="GY120" s="88"/>
      <c r="GZ120" s="88"/>
      <c r="HA120" s="88"/>
      <c r="HB120" s="88"/>
      <c r="HC120" s="88"/>
      <c r="HD120" s="88"/>
      <c r="HE120" s="88"/>
      <c r="HF120" s="88"/>
      <c r="HG120" s="88"/>
      <c r="HH120" s="88"/>
      <c r="HI120" s="88"/>
      <c r="HJ120" s="88"/>
      <c r="HK120" s="88"/>
      <c r="HL120" s="88"/>
      <c r="HM120" s="88"/>
      <c r="HN120" s="88"/>
      <c r="HO120" s="88"/>
      <c r="HP120" s="88"/>
      <c r="HQ120" s="88"/>
      <c r="HR120" s="88"/>
      <c r="HS120" s="88"/>
      <c r="HT120" s="88"/>
      <c r="HU120" s="88"/>
      <c r="HV120" s="88"/>
      <c r="HW120" s="88"/>
      <c r="HX120" s="88"/>
      <c r="HY120" s="88"/>
      <c r="HZ120" s="88"/>
      <c r="IA120" s="88"/>
      <c r="IB120" s="88"/>
      <c r="IC120" s="88"/>
      <c r="ID120" s="88"/>
      <c r="IE120" s="88"/>
      <c r="IF120" s="88"/>
      <c r="IG120" s="88"/>
      <c r="IH120" s="88"/>
      <c r="II120" s="88"/>
      <c r="IJ120" s="88"/>
      <c r="IK120" s="88"/>
      <c r="IL120" s="88"/>
      <c r="IM120" s="88"/>
      <c r="IN120" s="88"/>
      <c r="IO120" s="88"/>
      <c r="IP120" s="88"/>
      <c r="IQ120" s="88"/>
      <c r="IR120" s="88"/>
      <c r="IS120" s="88"/>
      <c r="IT120" s="88"/>
      <c r="IU120" s="88"/>
      <c r="IV120" s="88"/>
    </row>
    <row r="121" spans="1:256" ht="25.5">
      <c r="A121" s="102" t="s">
        <v>270</v>
      </c>
      <c r="B121" s="145" t="s">
        <v>271</v>
      </c>
      <c r="C121" s="102" t="s">
        <v>63</v>
      </c>
      <c r="D121" s="168"/>
      <c r="E121" s="168"/>
      <c r="F121" s="169"/>
      <c r="G121" s="169"/>
      <c r="H121" s="169"/>
      <c r="I121" s="169"/>
      <c r="J121" s="170"/>
      <c r="K121" s="170"/>
      <c r="L121" s="167"/>
      <c r="M121" s="167"/>
      <c r="N121" s="167"/>
      <c r="O121" s="167"/>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c r="GJ121" s="88"/>
      <c r="GK121" s="88"/>
      <c r="GL121" s="88"/>
      <c r="GM121" s="88"/>
      <c r="GN121" s="88"/>
      <c r="GO121" s="88"/>
      <c r="GP121" s="88"/>
      <c r="GQ121" s="88"/>
      <c r="GR121" s="88"/>
      <c r="GS121" s="88"/>
      <c r="GT121" s="88"/>
      <c r="GU121" s="88"/>
      <c r="GV121" s="88"/>
      <c r="GW121" s="88"/>
      <c r="GX121" s="88"/>
      <c r="GY121" s="88"/>
      <c r="GZ121" s="88"/>
      <c r="HA121" s="88"/>
      <c r="HB121" s="88"/>
      <c r="HC121" s="88"/>
      <c r="HD121" s="88"/>
      <c r="HE121" s="88"/>
      <c r="HF121" s="88"/>
      <c r="HG121" s="88"/>
      <c r="HH121" s="88"/>
      <c r="HI121" s="88"/>
      <c r="HJ121" s="88"/>
      <c r="HK121" s="88"/>
      <c r="HL121" s="88"/>
      <c r="HM121" s="88"/>
      <c r="HN121" s="88"/>
      <c r="HO121" s="88"/>
      <c r="HP121" s="88"/>
      <c r="HQ121" s="88"/>
      <c r="HR121" s="88"/>
      <c r="HS121" s="88"/>
      <c r="HT121" s="88"/>
      <c r="HU121" s="88"/>
      <c r="HV121" s="88"/>
      <c r="HW121" s="88"/>
      <c r="HX121" s="88"/>
      <c r="HY121" s="88"/>
      <c r="HZ121" s="88"/>
      <c r="IA121" s="88"/>
      <c r="IB121" s="88"/>
      <c r="IC121" s="88"/>
      <c r="ID121" s="88"/>
      <c r="IE121" s="88"/>
      <c r="IF121" s="88"/>
      <c r="IG121" s="88"/>
      <c r="IH121" s="88"/>
      <c r="II121" s="88"/>
      <c r="IJ121" s="88"/>
      <c r="IK121" s="88"/>
      <c r="IL121" s="88"/>
      <c r="IM121" s="88"/>
      <c r="IN121" s="88"/>
      <c r="IO121" s="88"/>
      <c r="IP121" s="88"/>
      <c r="IQ121" s="88"/>
      <c r="IR121" s="88"/>
      <c r="IS121" s="88"/>
      <c r="IT121" s="88"/>
      <c r="IU121" s="88"/>
      <c r="IV121" s="88"/>
    </row>
    <row r="122" spans="1:256" ht="24">
      <c r="A122" s="102" t="s">
        <v>272</v>
      </c>
      <c r="B122" s="171" t="s">
        <v>247</v>
      </c>
      <c r="C122" s="102" t="s">
        <v>273</v>
      </c>
      <c r="D122" s="168"/>
      <c r="E122" s="168"/>
      <c r="F122" s="169"/>
      <c r="G122" s="169"/>
      <c r="H122" s="169"/>
      <c r="I122" s="169"/>
      <c r="J122" s="170"/>
      <c r="K122" s="170"/>
      <c r="L122" s="167"/>
      <c r="M122" s="167"/>
      <c r="N122" s="167"/>
      <c r="O122" s="167"/>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row>
    <row r="123" spans="1:256" ht="38.25">
      <c r="A123" s="111" t="s">
        <v>274</v>
      </c>
      <c r="B123" s="163" t="s">
        <v>275</v>
      </c>
      <c r="C123" s="102" t="s">
        <v>65</v>
      </c>
      <c r="D123" s="169" t="s">
        <v>4</v>
      </c>
      <c r="E123" s="169" t="s">
        <v>4</v>
      </c>
      <c r="F123" s="169" t="s">
        <v>4</v>
      </c>
      <c r="G123" s="172">
        <f>G124+G125</f>
        <v>0</v>
      </c>
      <c r="H123" s="172">
        <f>H124+H125</f>
        <v>0</v>
      </c>
      <c r="I123" s="172">
        <f>I124+I125</f>
        <v>0</v>
      </c>
      <c r="J123" s="166"/>
      <c r="K123" s="166"/>
      <c r="L123" s="166"/>
      <c r="M123" s="167"/>
      <c r="N123" s="167"/>
      <c r="O123" s="167"/>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c r="GS123" s="88"/>
      <c r="GT123" s="88"/>
      <c r="GU123" s="88"/>
      <c r="GV123" s="88"/>
      <c r="GW123" s="88"/>
      <c r="GX123" s="88"/>
      <c r="GY123" s="88"/>
      <c r="GZ123" s="88"/>
      <c r="HA123" s="88"/>
      <c r="HB123" s="88"/>
      <c r="HC123" s="88"/>
      <c r="HD123" s="88"/>
      <c r="HE123" s="88"/>
      <c r="HF123" s="88"/>
      <c r="HG123" s="88"/>
      <c r="HH123" s="88"/>
      <c r="HI123" s="88"/>
      <c r="HJ123" s="88"/>
      <c r="HK123" s="88"/>
      <c r="HL123" s="88"/>
      <c r="HM123" s="88"/>
      <c r="HN123" s="88"/>
      <c r="HO123" s="88"/>
      <c r="HP123" s="88"/>
      <c r="HQ123" s="88"/>
      <c r="HR123" s="88"/>
      <c r="HS123" s="88"/>
      <c r="HT123" s="88"/>
      <c r="HU123" s="88"/>
      <c r="HV123" s="88"/>
      <c r="HW123" s="88"/>
      <c r="HX123" s="88"/>
      <c r="HY123" s="88"/>
      <c r="HZ123" s="88"/>
      <c r="IA123" s="88"/>
      <c r="IB123" s="88"/>
      <c r="IC123" s="88"/>
      <c r="ID123" s="88"/>
      <c r="IE123" s="88"/>
      <c r="IF123" s="88"/>
      <c r="IG123" s="88"/>
      <c r="IH123" s="88"/>
      <c r="II123" s="88"/>
      <c r="IJ123" s="88"/>
      <c r="IK123" s="88"/>
      <c r="IL123" s="88"/>
      <c r="IM123" s="88"/>
      <c r="IN123" s="88"/>
      <c r="IO123" s="88"/>
      <c r="IP123" s="88"/>
      <c r="IQ123" s="88"/>
      <c r="IR123" s="88"/>
      <c r="IS123" s="88"/>
      <c r="IT123" s="88"/>
      <c r="IU123" s="88"/>
      <c r="IV123" s="88"/>
    </row>
    <row r="124" spans="1:256" ht="51">
      <c r="A124" s="102" t="s">
        <v>11</v>
      </c>
      <c r="B124" s="145" t="s">
        <v>276</v>
      </c>
      <c r="C124" s="102" t="s">
        <v>277</v>
      </c>
      <c r="D124" s="168">
        <f>D120</f>
        <v>0</v>
      </c>
      <c r="E124" s="168">
        <f>E120</f>
        <v>0</v>
      </c>
      <c r="F124" s="168">
        <f>F120</f>
        <v>0</v>
      </c>
      <c r="G124" s="169">
        <f>ROUND(D124*0.2%,2)</f>
        <v>0</v>
      </c>
      <c r="H124" s="169">
        <f>ROUND(E124*0.2%,2)</f>
        <v>0</v>
      </c>
      <c r="I124" s="169">
        <f>ROUND(F124*0.2%,2)</f>
        <v>0</v>
      </c>
      <c r="J124" s="173"/>
      <c r="K124" s="173"/>
      <c r="L124" s="167"/>
      <c r="M124" s="167"/>
      <c r="N124" s="167"/>
      <c r="O124" s="167"/>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N124" s="88"/>
      <c r="IO124" s="88"/>
      <c r="IP124" s="88"/>
      <c r="IQ124" s="88"/>
      <c r="IR124" s="88"/>
      <c r="IS124" s="88"/>
      <c r="IT124" s="88"/>
      <c r="IU124" s="88"/>
      <c r="IV124" s="88"/>
    </row>
    <row r="125" spans="1:256" ht="38.25">
      <c r="A125" s="102" t="s">
        <v>278</v>
      </c>
      <c r="B125" s="145" t="s">
        <v>279</v>
      </c>
      <c r="C125" s="102" t="s">
        <v>280</v>
      </c>
      <c r="D125" s="168"/>
      <c r="E125" s="168"/>
      <c r="F125" s="169"/>
      <c r="G125" s="169"/>
      <c r="H125" s="169"/>
      <c r="I125" s="169"/>
      <c r="J125" s="170"/>
      <c r="K125" s="170"/>
      <c r="L125" s="167"/>
      <c r="M125" s="167"/>
      <c r="N125" s="167"/>
      <c r="O125" s="167"/>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c r="GS125" s="88"/>
      <c r="GT125" s="88"/>
      <c r="GU125" s="88"/>
      <c r="GV125" s="88"/>
      <c r="GW125" s="88"/>
      <c r="GX125" s="88"/>
      <c r="GY125" s="88"/>
      <c r="GZ125" s="88"/>
      <c r="HA125" s="88"/>
      <c r="HB125" s="88"/>
      <c r="HC125" s="88"/>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N125" s="88"/>
      <c r="IO125" s="88"/>
      <c r="IP125" s="88"/>
      <c r="IQ125" s="88"/>
      <c r="IR125" s="88"/>
      <c r="IS125" s="88"/>
      <c r="IT125" s="88"/>
      <c r="IU125" s="88"/>
      <c r="IV125" s="88"/>
    </row>
    <row r="126" spans="1:256" ht="25.5">
      <c r="A126" s="111" t="s">
        <v>281</v>
      </c>
      <c r="B126" s="163" t="s">
        <v>282</v>
      </c>
      <c r="C126" s="102" t="s">
        <v>67</v>
      </c>
      <c r="D126" s="169" t="s">
        <v>4</v>
      </c>
      <c r="E126" s="169" t="s">
        <v>4</v>
      </c>
      <c r="F126" s="169" t="s">
        <v>4</v>
      </c>
      <c r="G126" s="172">
        <f>G127+G128+G129</f>
        <v>0</v>
      </c>
      <c r="H126" s="172">
        <f>H127+H128+H129</f>
        <v>0</v>
      </c>
      <c r="I126" s="172">
        <f>I127+I128+I129</f>
        <v>0</v>
      </c>
      <c r="J126" s="166"/>
      <c r="K126" s="166"/>
      <c r="L126" s="166"/>
      <c r="M126" s="167"/>
      <c r="N126" s="167"/>
      <c r="O126" s="167"/>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c r="GS126" s="88"/>
      <c r="GT126" s="88"/>
      <c r="GU126" s="88"/>
      <c r="GV126" s="88"/>
      <c r="GW126" s="88"/>
      <c r="GX126" s="88"/>
      <c r="GY126" s="88"/>
      <c r="GZ126" s="88"/>
      <c r="HA126" s="88"/>
      <c r="HB126" s="88"/>
      <c r="HC126" s="88"/>
      <c r="HD126" s="88"/>
      <c r="HE126" s="88"/>
      <c r="HF126" s="88"/>
      <c r="HG126" s="88"/>
      <c r="HH126" s="88"/>
      <c r="HI126" s="88"/>
      <c r="HJ126" s="88"/>
      <c r="HK126" s="88"/>
      <c r="HL126" s="88"/>
      <c r="HM126" s="88"/>
      <c r="HN126" s="88"/>
      <c r="HO126" s="88"/>
      <c r="HP126" s="88"/>
      <c r="HQ126" s="88"/>
      <c r="HR126" s="88"/>
      <c r="HS126" s="88"/>
      <c r="HT126" s="88"/>
      <c r="HU126" s="88"/>
      <c r="HV126" s="88"/>
      <c r="HW126" s="88"/>
      <c r="HX126" s="88"/>
      <c r="HY126" s="88"/>
      <c r="HZ126" s="88"/>
      <c r="IA126" s="88"/>
      <c r="IB126" s="88"/>
      <c r="IC126" s="88"/>
      <c r="ID126" s="88"/>
      <c r="IE126" s="88"/>
      <c r="IF126" s="88"/>
      <c r="IG126" s="88"/>
      <c r="IH126" s="88"/>
      <c r="II126" s="88"/>
      <c r="IJ126" s="88"/>
      <c r="IK126" s="88"/>
      <c r="IL126" s="88"/>
      <c r="IM126" s="88"/>
      <c r="IN126" s="88"/>
      <c r="IO126" s="88"/>
      <c r="IP126" s="88"/>
      <c r="IQ126" s="88"/>
      <c r="IR126" s="88"/>
      <c r="IS126" s="88"/>
      <c r="IT126" s="88"/>
      <c r="IU126" s="88"/>
      <c r="IV126" s="88"/>
    </row>
    <row r="127" spans="1:256" ht="25.5">
      <c r="A127" s="102" t="s">
        <v>283</v>
      </c>
      <c r="B127" s="145" t="s">
        <v>284</v>
      </c>
      <c r="C127" s="102" t="s">
        <v>285</v>
      </c>
      <c r="D127" s="169" t="s">
        <v>4</v>
      </c>
      <c r="E127" s="169" t="s">
        <v>4</v>
      </c>
      <c r="F127" s="169" t="s">
        <v>4</v>
      </c>
      <c r="G127" s="169"/>
      <c r="H127" s="169"/>
      <c r="I127" s="169"/>
      <c r="J127" s="166"/>
      <c r="K127" s="166"/>
      <c r="L127" s="166"/>
      <c r="M127" s="167"/>
      <c r="N127" s="167"/>
      <c r="O127" s="167"/>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88"/>
      <c r="HP127" s="88"/>
      <c r="HQ127" s="88"/>
      <c r="HR127" s="88"/>
      <c r="HS127" s="88"/>
      <c r="HT127" s="88"/>
      <c r="HU127" s="88"/>
      <c r="HV127" s="88"/>
      <c r="HW127" s="88"/>
      <c r="HX127" s="88"/>
      <c r="HY127" s="88"/>
      <c r="HZ127" s="88"/>
      <c r="IA127" s="88"/>
      <c r="IB127" s="88"/>
      <c r="IC127" s="88"/>
      <c r="ID127" s="88"/>
      <c r="IE127" s="88"/>
      <c r="IF127" s="88"/>
      <c r="IG127" s="88"/>
      <c r="IH127" s="88"/>
      <c r="II127" s="88"/>
      <c r="IJ127" s="88"/>
      <c r="IK127" s="88"/>
      <c r="IL127" s="88"/>
      <c r="IM127" s="88"/>
      <c r="IN127" s="88"/>
      <c r="IO127" s="88"/>
      <c r="IP127" s="88"/>
      <c r="IQ127" s="88"/>
      <c r="IR127" s="88"/>
      <c r="IS127" s="88"/>
      <c r="IT127" s="88"/>
      <c r="IU127" s="88"/>
      <c r="IV127" s="88"/>
    </row>
    <row r="128" spans="1:256" ht="12.75">
      <c r="A128" s="102" t="s">
        <v>286</v>
      </c>
      <c r="B128" s="145" t="s">
        <v>287</v>
      </c>
      <c r="C128" s="102" t="s">
        <v>288</v>
      </c>
      <c r="D128" s="169" t="s">
        <v>4</v>
      </c>
      <c r="E128" s="169" t="s">
        <v>4</v>
      </c>
      <c r="F128" s="169" t="s">
        <v>4</v>
      </c>
      <c r="G128" s="169"/>
      <c r="H128" s="169"/>
      <c r="I128" s="169"/>
      <c r="J128" s="166"/>
      <c r="K128" s="166"/>
      <c r="L128" s="166"/>
      <c r="M128" s="167"/>
      <c r="N128" s="167"/>
      <c r="O128" s="167"/>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N128" s="88"/>
      <c r="IO128" s="88"/>
      <c r="IP128" s="88"/>
      <c r="IQ128" s="88"/>
      <c r="IR128" s="88"/>
      <c r="IS128" s="88"/>
      <c r="IT128" s="88"/>
      <c r="IU128" s="88"/>
      <c r="IV128" s="88"/>
    </row>
    <row r="129" spans="1:256" ht="38.25">
      <c r="A129" s="102" t="s">
        <v>289</v>
      </c>
      <c r="B129" s="145" t="s">
        <v>290</v>
      </c>
      <c r="C129" s="102" t="s">
        <v>291</v>
      </c>
      <c r="D129" s="169" t="s">
        <v>4</v>
      </c>
      <c r="E129" s="169" t="s">
        <v>4</v>
      </c>
      <c r="F129" s="169" t="s">
        <v>4</v>
      </c>
      <c r="G129" s="174"/>
      <c r="H129" s="169"/>
      <c r="I129" s="169"/>
      <c r="J129" s="166"/>
      <c r="K129" s="166"/>
      <c r="L129" s="166"/>
      <c r="M129" s="167"/>
      <c r="N129" s="167"/>
      <c r="O129" s="167"/>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c r="DM129" s="88"/>
      <c r="DN129" s="88"/>
      <c r="DO129" s="88"/>
      <c r="DP129" s="88"/>
      <c r="DQ129" s="88"/>
      <c r="DR129" s="88"/>
      <c r="DS129" s="88"/>
      <c r="DT129" s="88"/>
      <c r="DU129" s="88"/>
      <c r="DV129" s="88"/>
      <c r="DW129" s="88"/>
      <c r="DX129" s="88"/>
      <c r="DY129" s="88"/>
      <c r="DZ129" s="88"/>
      <c r="EA129" s="88"/>
      <c r="EB129" s="88"/>
      <c r="EC129" s="88"/>
      <c r="ED129" s="88"/>
      <c r="EE129" s="88"/>
      <c r="EF129" s="88"/>
      <c r="EG129" s="88"/>
      <c r="EH129" s="88"/>
      <c r="EI129" s="88"/>
      <c r="EJ129" s="88"/>
      <c r="EK129" s="88"/>
      <c r="EL129" s="88"/>
      <c r="EM129" s="88"/>
      <c r="EN129" s="88"/>
      <c r="EO129" s="88"/>
      <c r="EP129" s="88"/>
      <c r="EQ129" s="88"/>
      <c r="ER129" s="88"/>
      <c r="ES129" s="88"/>
      <c r="ET129" s="88"/>
      <c r="EU129" s="88"/>
      <c r="EV129" s="88"/>
      <c r="EW129" s="88"/>
      <c r="EX129" s="88"/>
      <c r="EY129" s="88"/>
      <c r="EZ129" s="88"/>
      <c r="FA129" s="88"/>
      <c r="FB129" s="88"/>
      <c r="FC129" s="88"/>
      <c r="FD129" s="88"/>
      <c r="FE129" s="88"/>
      <c r="FF129" s="88"/>
      <c r="FG129" s="88"/>
      <c r="FH129" s="88"/>
      <c r="FI129" s="88"/>
      <c r="FJ129" s="88"/>
      <c r="FK129" s="88"/>
      <c r="FL129" s="88"/>
      <c r="FM129" s="88"/>
      <c r="FN129" s="88"/>
      <c r="FO129" s="88"/>
      <c r="FP129" s="88"/>
      <c r="FQ129" s="88"/>
      <c r="FR129" s="88"/>
      <c r="FS129" s="88"/>
      <c r="FT129" s="88"/>
      <c r="FU129" s="88"/>
      <c r="FV129" s="88"/>
      <c r="FW129" s="88"/>
      <c r="FX129" s="88"/>
      <c r="FY129" s="88"/>
      <c r="FZ129" s="88"/>
      <c r="GA129" s="88"/>
      <c r="GB129" s="88"/>
      <c r="GC129" s="88"/>
      <c r="GD129" s="88"/>
      <c r="GE129" s="88"/>
      <c r="GF129" s="88"/>
      <c r="GG129" s="88"/>
      <c r="GH129" s="88"/>
      <c r="GI129" s="88"/>
      <c r="GJ129" s="88"/>
      <c r="GK129" s="88"/>
      <c r="GL129" s="88"/>
      <c r="GM129" s="88"/>
      <c r="GN129" s="88"/>
      <c r="GO129" s="88"/>
      <c r="GP129" s="88"/>
      <c r="GQ129" s="88"/>
      <c r="GR129" s="88"/>
      <c r="GS129" s="88"/>
      <c r="GT129" s="88"/>
      <c r="GU129" s="88"/>
      <c r="GV129" s="88"/>
      <c r="GW129" s="88"/>
      <c r="GX129" s="88"/>
      <c r="GY129" s="88"/>
      <c r="GZ129" s="88"/>
      <c r="HA129" s="88"/>
      <c r="HB129" s="88"/>
      <c r="HC129" s="88"/>
      <c r="HD129" s="88"/>
      <c r="HE129" s="88"/>
      <c r="HF129" s="88"/>
      <c r="HG129" s="88"/>
      <c r="HH129" s="88"/>
      <c r="HI129" s="88"/>
      <c r="HJ129" s="88"/>
      <c r="HK129" s="88"/>
      <c r="HL129" s="88"/>
      <c r="HM129" s="88"/>
      <c r="HN129" s="88"/>
      <c r="HO129" s="88"/>
      <c r="HP129" s="88"/>
      <c r="HQ129" s="88"/>
      <c r="HR129" s="88"/>
      <c r="HS129" s="88"/>
      <c r="HT129" s="88"/>
      <c r="HU129" s="88"/>
      <c r="HV129" s="88"/>
      <c r="HW129" s="88"/>
      <c r="HX129" s="88"/>
      <c r="HY129" s="88"/>
      <c r="HZ129" s="88"/>
      <c r="IA129" s="88"/>
      <c r="IB129" s="88"/>
      <c r="IC129" s="88"/>
      <c r="ID129" s="88"/>
      <c r="IE129" s="88"/>
      <c r="IF129" s="88"/>
      <c r="IG129" s="88"/>
      <c r="IH129" s="88"/>
      <c r="II129" s="88"/>
      <c r="IJ129" s="88"/>
      <c r="IK129" s="88"/>
      <c r="IL129" s="88"/>
      <c r="IM129" s="88"/>
      <c r="IN129" s="88"/>
      <c r="IO129" s="88"/>
      <c r="IP129" s="88"/>
      <c r="IQ129" s="88"/>
      <c r="IR129" s="88"/>
      <c r="IS129" s="88"/>
      <c r="IT129" s="88"/>
      <c r="IU129" s="88"/>
      <c r="IV129" s="88"/>
    </row>
    <row r="130" spans="1:256" ht="12.75" customHeight="1">
      <c r="A130" s="329" t="s">
        <v>203</v>
      </c>
      <c r="B130" s="329"/>
      <c r="C130" s="175" t="s">
        <v>204</v>
      </c>
      <c r="D130" s="164" t="s">
        <v>4</v>
      </c>
      <c r="E130" s="164" t="s">
        <v>4</v>
      </c>
      <c r="F130" s="164" t="s">
        <v>4</v>
      </c>
      <c r="G130" s="172">
        <f>G106+G115+G119+G123+G126</f>
        <v>0</v>
      </c>
      <c r="H130" s="172">
        <f>H106+H115+H119+H123+H126</f>
        <v>0</v>
      </c>
      <c r="I130" s="172">
        <f>I106+I115+I119+I123+I126</f>
        <v>0</v>
      </c>
      <c r="J130" s="166"/>
      <c r="K130" s="166"/>
      <c r="L130" s="166"/>
      <c r="M130" s="176"/>
      <c r="N130" s="176"/>
      <c r="O130" s="176"/>
      <c r="P130" s="177"/>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88"/>
      <c r="GC130" s="88"/>
      <c r="GD130" s="88"/>
      <c r="GE130" s="88"/>
      <c r="GF130" s="88"/>
      <c r="GG130" s="88"/>
      <c r="GH130" s="88"/>
      <c r="GI130" s="88"/>
      <c r="GJ130" s="88"/>
      <c r="GK130" s="88"/>
      <c r="GL130" s="88"/>
      <c r="GM130" s="88"/>
      <c r="GN130" s="88"/>
      <c r="GO130" s="88"/>
      <c r="GP130" s="88"/>
      <c r="GQ130" s="88"/>
      <c r="GR130" s="88"/>
      <c r="GS130" s="88"/>
      <c r="GT130" s="88"/>
      <c r="GU130" s="88"/>
      <c r="GV130" s="88"/>
      <c r="GW130" s="88"/>
      <c r="GX130" s="88"/>
      <c r="GY130" s="88"/>
      <c r="GZ130" s="88"/>
      <c r="HA130" s="88"/>
      <c r="HB130" s="88"/>
      <c r="HC130" s="88"/>
      <c r="HD130" s="88"/>
      <c r="HE130" s="88"/>
      <c r="HF130" s="88"/>
      <c r="HG130" s="88"/>
      <c r="HH130" s="88"/>
      <c r="HI130" s="88"/>
      <c r="HJ130" s="88"/>
      <c r="HK130" s="88"/>
      <c r="HL130" s="88"/>
      <c r="HM130" s="88"/>
      <c r="HN130" s="88"/>
      <c r="HO130" s="88"/>
      <c r="HP130" s="88"/>
      <c r="HQ130" s="88"/>
      <c r="HR130" s="88"/>
      <c r="HS130" s="88"/>
      <c r="HT130" s="88"/>
      <c r="HU130" s="88"/>
      <c r="HV130" s="88"/>
      <c r="HW130" s="88"/>
      <c r="HX130" s="88"/>
      <c r="HY130" s="88"/>
      <c r="HZ130" s="88"/>
      <c r="IA130" s="88"/>
      <c r="IB130" s="88"/>
      <c r="IC130" s="88"/>
      <c r="ID130" s="88"/>
      <c r="IE130" s="88"/>
      <c r="IF130" s="88"/>
      <c r="IG130" s="88"/>
      <c r="IH130" s="88"/>
      <c r="II130" s="88"/>
      <c r="IJ130" s="88"/>
      <c r="IK130" s="88"/>
      <c r="IL130" s="88"/>
      <c r="IM130" s="88"/>
      <c r="IN130" s="88"/>
      <c r="IO130" s="88"/>
      <c r="IP130" s="88"/>
      <c r="IQ130" s="88"/>
      <c r="IR130" s="88"/>
      <c r="IS130" s="88"/>
      <c r="IT130" s="88"/>
      <c r="IU130" s="88"/>
      <c r="IV130" s="88"/>
    </row>
    <row r="131" spans="1:256" ht="12.75" customHeight="1">
      <c r="A131" s="178"/>
      <c r="B131" s="178"/>
      <c r="C131" s="179"/>
      <c r="D131" s="166"/>
      <c r="E131" s="166"/>
      <c r="F131" s="166"/>
      <c r="G131" s="180"/>
      <c r="H131" s="180"/>
      <c r="I131" s="180"/>
      <c r="J131" s="166"/>
      <c r="K131" s="166"/>
      <c r="L131" s="181"/>
      <c r="M131" s="182"/>
      <c r="N131" s="183"/>
      <c r="O131" s="184"/>
      <c r="P131" s="177"/>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88"/>
      <c r="EY131" s="88"/>
      <c r="EZ131" s="88"/>
      <c r="FA131" s="88"/>
      <c r="FB131" s="88"/>
      <c r="FC131" s="88"/>
      <c r="FD131" s="88"/>
      <c r="FE131" s="88"/>
      <c r="FF131" s="88"/>
      <c r="FG131" s="88"/>
      <c r="FH131" s="88"/>
      <c r="FI131" s="88"/>
      <c r="FJ131" s="88"/>
      <c r="FK131" s="88"/>
      <c r="FL131" s="88"/>
      <c r="FM131" s="88"/>
      <c r="FN131" s="88"/>
      <c r="FO131" s="88"/>
      <c r="FP131" s="88"/>
      <c r="FQ131" s="88"/>
      <c r="FR131" s="88"/>
      <c r="FS131" s="88"/>
      <c r="FT131" s="88"/>
      <c r="FU131" s="88"/>
      <c r="FV131" s="88"/>
      <c r="FW131" s="88"/>
      <c r="FX131" s="88"/>
      <c r="FY131" s="88"/>
      <c r="FZ131" s="88"/>
      <c r="GA131" s="88"/>
      <c r="GB131" s="88"/>
      <c r="GC131" s="88"/>
      <c r="GD131" s="88"/>
      <c r="GE131" s="88"/>
      <c r="GF131" s="88"/>
      <c r="GG131" s="88"/>
      <c r="GH131" s="88"/>
      <c r="GI131" s="88"/>
      <c r="GJ131" s="88"/>
      <c r="GK131" s="88"/>
      <c r="GL131" s="88"/>
      <c r="GM131" s="88"/>
      <c r="GN131" s="88"/>
      <c r="GO131" s="88"/>
      <c r="GP131" s="88"/>
      <c r="GQ131" s="88"/>
      <c r="GR131" s="88"/>
      <c r="GS131" s="88"/>
      <c r="GT131" s="88"/>
      <c r="GU131" s="88"/>
      <c r="GV131" s="88"/>
      <c r="GW131" s="88"/>
      <c r="GX131" s="88"/>
      <c r="GY131" s="88"/>
      <c r="GZ131" s="88"/>
      <c r="HA131" s="88"/>
      <c r="HB131" s="88"/>
      <c r="HC131" s="88"/>
      <c r="HD131" s="88"/>
      <c r="HE131" s="88"/>
      <c r="HF131" s="88"/>
      <c r="HG131" s="88"/>
      <c r="HH131" s="88"/>
      <c r="HI131" s="88"/>
      <c r="HJ131" s="88"/>
      <c r="HK131" s="88"/>
      <c r="HL131" s="88"/>
      <c r="HM131" s="88"/>
      <c r="HN131" s="88"/>
      <c r="HO131" s="88"/>
      <c r="HP131" s="88"/>
      <c r="HQ131" s="88"/>
      <c r="HR131" s="88"/>
      <c r="HS131" s="88"/>
      <c r="HT131" s="88"/>
      <c r="HU131" s="88"/>
      <c r="HV131" s="88"/>
      <c r="HW131" s="88"/>
      <c r="HX131" s="88"/>
      <c r="HY131" s="88"/>
      <c r="HZ131" s="88"/>
      <c r="IA131" s="88"/>
      <c r="IB131" s="88"/>
      <c r="IC131" s="88"/>
      <c r="ID131" s="88"/>
      <c r="IE131" s="88"/>
      <c r="IF131" s="88"/>
      <c r="IG131" s="88"/>
      <c r="IH131" s="88"/>
      <c r="II131" s="88"/>
      <c r="IJ131" s="88"/>
      <c r="IK131" s="88"/>
      <c r="IL131" s="88"/>
      <c r="IM131" s="88"/>
      <c r="IN131" s="88"/>
      <c r="IO131" s="88"/>
      <c r="IP131" s="88"/>
      <c r="IQ131" s="88"/>
      <c r="IR131" s="88"/>
      <c r="IS131" s="88"/>
      <c r="IT131" s="88"/>
      <c r="IU131" s="88"/>
      <c r="IV131" s="88"/>
    </row>
    <row r="132" spans="1:15" ht="24.75" customHeight="1">
      <c r="A132" s="320" t="s">
        <v>234</v>
      </c>
      <c r="B132" s="327" t="s">
        <v>0</v>
      </c>
      <c r="C132" s="327" t="s">
        <v>1</v>
      </c>
      <c r="D132" s="327" t="s">
        <v>235</v>
      </c>
      <c r="E132" s="327"/>
      <c r="F132" s="327"/>
      <c r="G132" s="327" t="s">
        <v>236</v>
      </c>
      <c r="H132" s="327"/>
      <c r="I132" s="327"/>
      <c r="J132" s="330"/>
      <c r="K132" s="330"/>
      <c r="L132" s="330"/>
      <c r="M132" s="330"/>
      <c r="N132" s="330"/>
      <c r="O132" s="330"/>
    </row>
    <row r="133" spans="1:15" ht="48">
      <c r="A133" s="320"/>
      <c r="B133" s="327"/>
      <c r="C133" s="327"/>
      <c r="D133" s="100" t="s">
        <v>50</v>
      </c>
      <c r="E133" s="100" t="s">
        <v>51</v>
      </c>
      <c r="F133" s="100" t="s">
        <v>52</v>
      </c>
      <c r="G133" s="100" t="s">
        <v>50</v>
      </c>
      <c r="H133" s="100" t="s">
        <v>51</v>
      </c>
      <c r="I133" s="100" t="s">
        <v>52</v>
      </c>
      <c r="J133" s="185"/>
      <c r="K133" s="185"/>
      <c r="L133" s="185"/>
      <c r="M133" s="185"/>
      <c r="N133" s="185"/>
      <c r="O133" s="185"/>
    </row>
    <row r="134" spans="1:15" ht="12.75">
      <c r="A134" s="100">
        <v>1</v>
      </c>
      <c r="B134" s="100">
        <v>2</v>
      </c>
      <c r="C134" s="100">
        <v>3</v>
      </c>
      <c r="D134" s="100">
        <v>4</v>
      </c>
      <c r="E134" s="100">
        <v>5</v>
      </c>
      <c r="F134" s="100">
        <v>6</v>
      </c>
      <c r="G134" s="100">
        <v>7</v>
      </c>
      <c r="H134" s="100">
        <v>8</v>
      </c>
      <c r="I134" s="100">
        <v>9</v>
      </c>
      <c r="J134" s="185"/>
      <c r="K134" s="185"/>
      <c r="L134" s="185"/>
      <c r="M134" s="185"/>
      <c r="N134" s="185"/>
      <c r="O134" s="185"/>
    </row>
    <row r="135" spans="1:15" ht="25.5">
      <c r="A135" s="111">
        <v>1</v>
      </c>
      <c r="B135" s="163" t="s">
        <v>237</v>
      </c>
      <c r="C135" s="102" t="s">
        <v>54</v>
      </c>
      <c r="D135" s="164" t="s">
        <v>4</v>
      </c>
      <c r="E135" s="164" t="s">
        <v>4</v>
      </c>
      <c r="F135" s="164" t="s">
        <v>4</v>
      </c>
      <c r="G135" s="165">
        <f>G136+G137+G138+G141</f>
        <v>0</v>
      </c>
      <c r="H135" s="165">
        <f>H136+H137+H138+H141</f>
        <v>0</v>
      </c>
      <c r="I135" s="165">
        <f>I136+I137+I138+I141</f>
        <v>0</v>
      </c>
      <c r="J135" s="186"/>
      <c r="K135" s="186"/>
      <c r="L135" s="186"/>
      <c r="M135" s="187"/>
      <c r="N135" s="187"/>
      <c r="O135" s="187"/>
    </row>
    <row r="136" spans="1:15" ht="12.75">
      <c r="A136" s="102" t="s">
        <v>12</v>
      </c>
      <c r="B136" s="145" t="s">
        <v>238</v>
      </c>
      <c r="C136" s="102" t="s">
        <v>239</v>
      </c>
      <c r="D136" s="168">
        <f>K30</f>
        <v>0</v>
      </c>
      <c r="E136" s="168">
        <f>K44</f>
        <v>0</v>
      </c>
      <c r="F136" s="169">
        <f>K58</f>
        <v>0</v>
      </c>
      <c r="G136" s="169">
        <f>ROUND(D136*22%,2)</f>
        <v>0</v>
      </c>
      <c r="H136" s="169">
        <f>ROUND(E136*22%,2)</f>
        <v>0</v>
      </c>
      <c r="I136" s="169">
        <f>ROUND(F136*22%,2)</f>
        <v>0</v>
      </c>
      <c r="J136" s="188"/>
      <c r="K136" s="188"/>
      <c r="L136" s="187"/>
      <c r="M136" s="187"/>
      <c r="N136" s="187"/>
      <c r="O136" s="187"/>
    </row>
    <row r="137" spans="1:15" ht="12.75">
      <c r="A137" s="102" t="s">
        <v>240</v>
      </c>
      <c r="B137" s="145" t="s">
        <v>241</v>
      </c>
      <c r="C137" s="102" t="s">
        <v>242</v>
      </c>
      <c r="D137" s="168"/>
      <c r="E137" s="168"/>
      <c r="F137" s="168"/>
      <c r="G137" s="169">
        <f>ROUND(D137*10%,2)</f>
        <v>0</v>
      </c>
      <c r="H137" s="169">
        <f>ROUND(E137*10%,2)</f>
        <v>0</v>
      </c>
      <c r="I137" s="169">
        <f>ROUND(F137*10%,2)</f>
        <v>0</v>
      </c>
      <c r="J137" s="188"/>
      <c r="K137" s="188"/>
      <c r="L137" s="187"/>
      <c r="M137" s="187"/>
      <c r="N137" s="187"/>
      <c r="O137" s="187"/>
    </row>
    <row r="138" spans="1:15" ht="38.25">
      <c r="A138" s="102" t="s">
        <v>243</v>
      </c>
      <c r="B138" s="145" t="s">
        <v>244</v>
      </c>
      <c r="C138" s="102" t="s">
        <v>245</v>
      </c>
      <c r="D138" s="169" t="s">
        <v>4</v>
      </c>
      <c r="E138" s="169" t="s">
        <v>4</v>
      </c>
      <c r="F138" s="169" t="s">
        <v>4</v>
      </c>
      <c r="G138" s="169"/>
      <c r="H138" s="169"/>
      <c r="I138" s="169"/>
      <c r="J138" s="186"/>
      <c r="K138" s="186"/>
      <c r="L138" s="186"/>
      <c r="M138" s="187"/>
      <c r="N138" s="187"/>
      <c r="O138" s="187"/>
    </row>
    <row r="139" spans="1:15" ht="24">
      <c r="A139" s="102" t="s">
        <v>13</v>
      </c>
      <c r="B139" s="145" t="s">
        <v>238</v>
      </c>
      <c r="C139" s="102" t="s">
        <v>246</v>
      </c>
      <c r="D139" s="168"/>
      <c r="E139" s="168"/>
      <c r="F139" s="169"/>
      <c r="G139" s="169"/>
      <c r="H139" s="169"/>
      <c r="I139" s="169"/>
      <c r="J139" s="188"/>
      <c r="K139" s="188"/>
      <c r="L139" s="187"/>
      <c r="M139" s="187"/>
      <c r="N139" s="187"/>
      <c r="O139" s="187"/>
    </row>
    <row r="140" spans="1:15" ht="24">
      <c r="A140" s="102" t="s">
        <v>15</v>
      </c>
      <c r="B140" s="171" t="s">
        <v>247</v>
      </c>
      <c r="C140" s="102" t="s">
        <v>248</v>
      </c>
      <c r="D140" s="168"/>
      <c r="E140" s="168"/>
      <c r="F140" s="169"/>
      <c r="G140" s="169"/>
      <c r="H140" s="169"/>
      <c r="I140" s="169"/>
      <c r="J140" s="188"/>
      <c r="K140" s="188"/>
      <c r="L140" s="187"/>
      <c r="M140" s="187"/>
      <c r="N140" s="187"/>
      <c r="O140" s="187"/>
    </row>
    <row r="141" spans="1:15" ht="38.25">
      <c r="A141" s="102" t="s">
        <v>249</v>
      </c>
      <c r="B141" s="145" t="s">
        <v>250</v>
      </c>
      <c r="C141" s="102" t="s">
        <v>251</v>
      </c>
      <c r="D141" s="169" t="s">
        <v>4</v>
      </c>
      <c r="E141" s="169" t="s">
        <v>4</v>
      </c>
      <c r="F141" s="169" t="s">
        <v>4</v>
      </c>
      <c r="G141" s="169"/>
      <c r="H141" s="169"/>
      <c r="I141" s="169"/>
      <c r="J141" s="186"/>
      <c r="K141" s="186"/>
      <c r="L141" s="186"/>
      <c r="M141" s="187"/>
      <c r="N141" s="187"/>
      <c r="O141" s="187"/>
    </row>
    <row r="142" spans="1:15" ht="24">
      <c r="A142" s="102" t="s">
        <v>252</v>
      </c>
      <c r="B142" s="145" t="s">
        <v>238</v>
      </c>
      <c r="C142" s="102" t="s">
        <v>253</v>
      </c>
      <c r="D142" s="168"/>
      <c r="E142" s="168"/>
      <c r="F142" s="169"/>
      <c r="G142" s="169"/>
      <c r="H142" s="169"/>
      <c r="I142" s="169"/>
      <c r="J142" s="188"/>
      <c r="K142" s="188"/>
      <c r="L142" s="187"/>
      <c r="M142" s="187"/>
      <c r="N142" s="187"/>
      <c r="O142" s="187"/>
    </row>
    <row r="143" spans="1:15" ht="24">
      <c r="A143" s="102" t="s">
        <v>254</v>
      </c>
      <c r="B143" s="171" t="s">
        <v>247</v>
      </c>
      <c r="C143" s="102" t="s">
        <v>255</v>
      </c>
      <c r="D143" s="168"/>
      <c r="E143" s="168"/>
      <c r="F143" s="169"/>
      <c r="G143" s="169"/>
      <c r="H143" s="169"/>
      <c r="I143" s="169"/>
      <c r="J143" s="188"/>
      <c r="K143" s="188"/>
      <c r="L143" s="187"/>
      <c r="M143" s="187"/>
      <c r="N143" s="187"/>
      <c r="O143" s="187"/>
    </row>
    <row r="144" spans="1:15" ht="38.25">
      <c r="A144" s="111" t="s">
        <v>256</v>
      </c>
      <c r="B144" s="163" t="s">
        <v>257</v>
      </c>
      <c r="C144" s="102" t="s">
        <v>56</v>
      </c>
      <c r="D144" s="169" t="s">
        <v>4</v>
      </c>
      <c r="E144" s="169" t="s">
        <v>4</v>
      </c>
      <c r="F144" s="169" t="s">
        <v>4</v>
      </c>
      <c r="G144" s="172">
        <f>G145+G146</f>
        <v>0</v>
      </c>
      <c r="H144" s="172">
        <f>H145+H146</f>
        <v>0</v>
      </c>
      <c r="I144" s="172">
        <f>I145+I146</f>
        <v>0</v>
      </c>
      <c r="J144" s="186"/>
      <c r="K144" s="186"/>
      <c r="L144" s="186"/>
      <c r="M144" s="187"/>
      <c r="N144" s="187"/>
      <c r="O144" s="187"/>
    </row>
    <row r="145" spans="1:15" ht="51">
      <c r="A145" s="102" t="s">
        <v>258</v>
      </c>
      <c r="B145" s="145" t="s">
        <v>259</v>
      </c>
      <c r="C145" s="102" t="s">
        <v>260</v>
      </c>
      <c r="D145" s="168">
        <f>D136</f>
        <v>0</v>
      </c>
      <c r="E145" s="168">
        <f>E136</f>
        <v>0</v>
      </c>
      <c r="F145" s="168">
        <f>F136</f>
        <v>0</v>
      </c>
      <c r="G145" s="169">
        <f>ROUND(D145*2.9%,2)</f>
        <v>0</v>
      </c>
      <c r="H145" s="169">
        <f>ROUND(E145*2.9%,2)</f>
        <v>0</v>
      </c>
      <c r="I145" s="169">
        <f>ROUND(F145*2.9%,2)</f>
        <v>0</v>
      </c>
      <c r="J145" s="189"/>
      <c r="K145" s="189"/>
      <c r="L145" s="187"/>
      <c r="M145" s="187"/>
      <c r="N145" s="187"/>
      <c r="O145" s="187"/>
    </row>
    <row r="146" spans="1:15" ht="38.25">
      <c r="A146" s="102" t="s">
        <v>261</v>
      </c>
      <c r="B146" s="145" t="s">
        <v>262</v>
      </c>
      <c r="C146" s="102" t="s">
        <v>263</v>
      </c>
      <c r="D146" s="168"/>
      <c r="E146" s="168"/>
      <c r="F146" s="169"/>
      <c r="G146" s="169"/>
      <c r="H146" s="169"/>
      <c r="I146" s="169"/>
      <c r="J146" s="188"/>
      <c r="K146" s="188"/>
      <c r="L146" s="187"/>
      <c r="M146" s="187"/>
      <c r="N146" s="187"/>
      <c r="O146" s="187"/>
    </row>
    <row r="147" spans="1:15" ht="24">
      <c r="A147" s="102" t="s">
        <v>264</v>
      </c>
      <c r="B147" s="171" t="s">
        <v>247</v>
      </c>
      <c r="C147" s="102" t="s">
        <v>265</v>
      </c>
      <c r="D147" s="168"/>
      <c r="E147" s="168"/>
      <c r="F147" s="169"/>
      <c r="G147" s="169"/>
      <c r="H147" s="169"/>
      <c r="I147" s="169"/>
      <c r="J147" s="188"/>
      <c r="K147" s="188"/>
      <c r="L147" s="187"/>
      <c r="M147" s="187"/>
      <c r="N147" s="187"/>
      <c r="O147" s="187"/>
    </row>
    <row r="148" spans="1:15" ht="25.5">
      <c r="A148" s="111" t="s">
        <v>266</v>
      </c>
      <c r="B148" s="163" t="s">
        <v>267</v>
      </c>
      <c r="C148" s="102" t="s">
        <v>58</v>
      </c>
      <c r="D148" s="169" t="s">
        <v>4</v>
      </c>
      <c r="E148" s="169" t="s">
        <v>4</v>
      </c>
      <c r="F148" s="169" t="s">
        <v>4</v>
      </c>
      <c r="G148" s="172">
        <f>G149+G150</f>
        <v>0</v>
      </c>
      <c r="H148" s="172">
        <f>H149+H150</f>
        <v>0</v>
      </c>
      <c r="I148" s="172">
        <f>I149+I150</f>
        <v>0</v>
      </c>
      <c r="J148" s="186"/>
      <c r="K148" s="186"/>
      <c r="L148" s="186"/>
      <c r="M148" s="187"/>
      <c r="N148" s="187"/>
      <c r="O148" s="187"/>
    </row>
    <row r="149" spans="1:15" ht="38.25">
      <c r="A149" s="102" t="s">
        <v>268</v>
      </c>
      <c r="B149" s="145" t="s">
        <v>269</v>
      </c>
      <c r="C149" s="102" t="s">
        <v>61</v>
      </c>
      <c r="D149" s="168">
        <f>D145</f>
        <v>0</v>
      </c>
      <c r="E149" s="168">
        <f>E145</f>
        <v>0</v>
      </c>
      <c r="F149" s="168">
        <f>F145</f>
        <v>0</v>
      </c>
      <c r="G149" s="169">
        <f>ROUND(D149*5.1%,2)</f>
        <v>0</v>
      </c>
      <c r="H149" s="169">
        <f>ROUND(E149*5.1%,2)</f>
        <v>0</v>
      </c>
      <c r="I149" s="169">
        <f>ROUND(F149*5.1%,2)</f>
        <v>0</v>
      </c>
      <c r="J149" s="189"/>
      <c r="K149" s="189"/>
      <c r="L149" s="187"/>
      <c r="M149" s="187"/>
      <c r="N149" s="187"/>
      <c r="O149" s="187"/>
    </row>
    <row r="150" spans="1:15" ht="25.5">
      <c r="A150" s="102" t="s">
        <v>270</v>
      </c>
      <c r="B150" s="145" t="s">
        <v>271</v>
      </c>
      <c r="C150" s="102" t="s">
        <v>63</v>
      </c>
      <c r="D150" s="168"/>
      <c r="E150" s="168"/>
      <c r="F150" s="169"/>
      <c r="G150" s="169"/>
      <c r="H150" s="169"/>
      <c r="I150" s="169"/>
      <c r="J150" s="188"/>
      <c r="K150" s="188"/>
      <c r="L150" s="187"/>
      <c r="M150" s="187"/>
      <c r="N150" s="187"/>
      <c r="O150" s="187"/>
    </row>
    <row r="151" spans="1:15" ht="24">
      <c r="A151" s="102" t="s">
        <v>272</v>
      </c>
      <c r="B151" s="171" t="s">
        <v>247</v>
      </c>
      <c r="C151" s="102" t="s">
        <v>273</v>
      </c>
      <c r="D151" s="168"/>
      <c r="E151" s="168"/>
      <c r="F151" s="169"/>
      <c r="G151" s="169"/>
      <c r="H151" s="169"/>
      <c r="I151" s="169"/>
      <c r="J151" s="188"/>
      <c r="K151" s="188"/>
      <c r="L151" s="187"/>
      <c r="M151" s="187"/>
      <c r="N151" s="187"/>
      <c r="O151" s="187"/>
    </row>
    <row r="152" spans="1:15" ht="38.25">
      <c r="A152" s="111" t="s">
        <v>274</v>
      </c>
      <c r="B152" s="163" t="s">
        <v>275</v>
      </c>
      <c r="C152" s="102" t="s">
        <v>65</v>
      </c>
      <c r="D152" s="169" t="s">
        <v>4</v>
      </c>
      <c r="E152" s="169" t="s">
        <v>4</v>
      </c>
      <c r="F152" s="169" t="s">
        <v>4</v>
      </c>
      <c r="G152" s="172">
        <f>G153+G154</f>
        <v>0</v>
      </c>
      <c r="H152" s="172">
        <f>H153+H154</f>
        <v>0</v>
      </c>
      <c r="I152" s="172">
        <f>I153+I154</f>
        <v>0</v>
      </c>
      <c r="J152" s="186"/>
      <c r="K152" s="186"/>
      <c r="L152" s="186"/>
      <c r="M152" s="187"/>
      <c r="N152" s="187"/>
      <c r="O152" s="187"/>
    </row>
    <row r="153" spans="1:15" ht="51">
      <c r="A153" s="102" t="s">
        <v>11</v>
      </c>
      <c r="B153" s="145" t="s">
        <v>276</v>
      </c>
      <c r="C153" s="102" t="s">
        <v>277</v>
      </c>
      <c r="D153" s="168">
        <f>D149</f>
        <v>0</v>
      </c>
      <c r="E153" s="168">
        <f>E149</f>
        <v>0</v>
      </c>
      <c r="F153" s="168">
        <f>F149</f>
        <v>0</v>
      </c>
      <c r="G153" s="169">
        <f>ROUND(D153*0.2%,2)</f>
        <v>0</v>
      </c>
      <c r="H153" s="169">
        <f>ROUND(E153*0.2%,2)</f>
        <v>0</v>
      </c>
      <c r="I153" s="169">
        <f>ROUND(F153*0.2%,2)</f>
        <v>0</v>
      </c>
      <c r="J153" s="189"/>
      <c r="K153" s="189"/>
      <c r="L153" s="187"/>
      <c r="M153" s="187"/>
      <c r="N153" s="187"/>
      <c r="O153" s="187"/>
    </row>
    <row r="154" spans="1:15" ht="38.25">
      <c r="A154" s="102" t="s">
        <v>278</v>
      </c>
      <c r="B154" s="145" t="s">
        <v>279</v>
      </c>
      <c r="C154" s="102" t="s">
        <v>280</v>
      </c>
      <c r="D154" s="168"/>
      <c r="E154" s="168"/>
      <c r="F154" s="169"/>
      <c r="G154" s="169"/>
      <c r="H154" s="169"/>
      <c r="I154" s="169"/>
      <c r="J154" s="188"/>
      <c r="K154" s="188"/>
      <c r="L154" s="187"/>
      <c r="M154" s="187"/>
      <c r="N154" s="187"/>
      <c r="O154" s="187"/>
    </row>
    <row r="155" spans="1:15" ht="25.5">
      <c r="A155" s="111" t="s">
        <v>281</v>
      </c>
      <c r="B155" s="163" t="s">
        <v>282</v>
      </c>
      <c r="C155" s="102" t="s">
        <v>67</v>
      </c>
      <c r="D155" s="169" t="s">
        <v>4</v>
      </c>
      <c r="E155" s="169" t="s">
        <v>4</v>
      </c>
      <c r="F155" s="169" t="s">
        <v>4</v>
      </c>
      <c r="G155" s="172">
        <f>G156+G157+G158</f>
        <v>0</v>
      </c>
      <c r="H155" s="172">
        <f>H156+H157+H158</f>
        <v>0</v>
      </c>
      <c r="I155" s="172">
        <f>I156+I157+I158</f>
        <v>0</v>
      </c>
      <c r="J155" s="186"/>
      <c r="K155" s="186"/>
      <c r="L155" s="186"/>
      <c r="M155" s="167"/>
      <c r="N155" s="167"/>
      <c r="O155" s="167"/>
    </row>
    <row r="156" spans="1:15" ht="25.5">
      <c r="A156" s="102" t="s">
        <v>283</v>
      </c>
      <c r="B156" s="145" t="s">
        <v>284</v>
      </c>
      <c r="C156" s="102" t="s">
        <v>285</v>
      </c>
      <c r="D156" s="169" t="s">
        <v>4</v>
      </c>
      <c r="E156" s="169" t="s">
        <v>4</v>
      </c>
      <c r="F156" s="169" t="s">
        <v>4</v>
      </c>
      <c r="G156" s="169"/>
      <c r="H156" s="169"/>
      <c r="I156" s="169"/>
      <c r="J156" s="186"/>
      <c r="K156" s="186"/>
      <c r="L156" s="186"/>
      <c r="M156" s="187"/>
      <c r="N156" s="187"/>
      <c r="O156" s="187"/>
    </row>
    <row r="157" spans="1:15" ht="12.75">
      <c r="A157" s="102" t="s">
        <v>286</v>
      </c>
      <c r="B157" s="145" t="s">
        <v>287</v>
      </c>
      <c r="C157" s="102" t="s">
        <v>288</v>
      </c>
      <c r="D157" s="169" t="s">
        <v>4</v>
      </c>
      <c r="E157" s="169" t="s">
        <v>4</v>
      </c>
      <c r="F157" s="169" t="s">
        <v>4</v>
      </c>
      <c r="G157" s="169"/>
      <c r="H157" s="169"/>
      <c r="I157" s="169"/>
      <c r="J157" s="186"/>
      <c r="K157" s="186"/>
      <c r="L157" s="186"/>
      <c r="M157" s="187"/>
      <c r="N157" s="187"/>
      <c r="O157" s="187"/>
    </row>
    <row r="158" spans="1:15" ht="38.25">
      <c r="A158" s="102" t="s">
        <v>289</v>
      </c>
      <c r="B158" s="145" t="s">
        <v>290</v>
      </c>
      <c r="C158" s="102" t="s">
        <v>291</v>
      </c>
      <c r="D158" s="169" t="s">
        <v>4</v>
      </c>
      <c r="E158" s="169" t="s">
        <v>4</v>
      </c>
      <c r="F158" s="169" t="s">
        <v>4</v>
      </c>
      <c r="G158" s="174"/>
      <c r="H158" s="169"/>
      <c r="I158" s="169"/>
      <c r="J158" s="186"/>
      <c r="K158" s="186"/>
      <c r="L158" s="186"/>
      <c r="M158" s="187"/>
      <c r="N158" s="167"/>
      <c r="O158" s="167"/>
    </row>
    <row r="159" spans="1:15" ht="12.75" customHeight="1">
      <c r="A159" s="329" t="s">
        <v>203</v>
      </c>
      <c r="B159" s="329"/>
      <c r="C159" s="175" t="s">
        <v>204</v>
      </c>
      <c r="D159" s="164" t="s">
        <v>4</v>
      </c>
      <c r="E159" s="164" t="s">
        <v>4</v>
      </c>
      <c r="F159" s="164" t="s">
        <v>4</v>
      </c>
      <c r="G159" s="172">
        <f>G135+G144+G148+G152+G155</f>
        <v>0</v>
      </c>
      <c r="H159" s="172">
        <f>H135+H144+H148+H152+H155</f>
        <v>0</v>
      </c>
      <c r="I159" s="172">
        <f>I135+I144+I148+I152+I155</f>
        <v>0</v>
      </c>
      <c r="J159" s="186"/>
      <c r="K159" s="186"/>
      <c r="L159" s="186"/>
      <c r="M159" s="183"/>
      <c r="N159" s="183"/>
      <c r="O159" s="183"/>
    </row>
    <row r="160" spans="2:17" s="161" customFormat="1" ht="14.25" customHeight="1">
      <c r="B160" s="331"/>
      <c r="C160" s="331"/>
      <c r="D160" s="331"/>
      <c r="E160" s="331"/>
      <c r="F160" s="331"/>
      <c r="G160" s="331"/>
      <c r="H160" s="331"/>
      <c r="I160" s="331"/>
      <c r="J160" s="331"/>
      <c r="K160" s="331"/>
      <c r="L160" s="181"/>
      <c r="M160" s="182"/>
      <c r="N160" s="182"/>
      <c r="O160" s="182"/>
      <c r="P160" s="190"/>
      <c r="Q160" s="190"/>
    </row>
    <row r="161" spans="2:15" s="161" customFormat="1" ht="14.25" customHeight="1">
      <c r="B161" s="326" t="s">
        <v>292</v>
      </c>
      <c r="C161" s="326"/>
      <c r="D161" s="326"/>
      <c r="E161" s="326"/>
      <c r="F161" s="326"/>
      <c r="G161" s="326"/>
      <c r="H161" s="326"/>
      <c r="I161" s="326"/>
      <c r="J161" s="326"/>
      <c r="K161" s="326"/>
      <c r="L161" s="191"/>
      <c r="M161" s="192"/>
      <c r="N161" s="193"/>
      <c r="O161" s="193"/>
    </row>
    <row r="162" spans="2:15" s="161" customFormat="1" ht="24" customHeight="1">
      <c r="B162" s="332" t="s">
        <v>209</v>
      </c>
      <c r="C162" s="332" t="s">
        <v>293</v>
      </c>
      <c r="D162" s="332" t="s">
        <v>191</v>
      </c>
      <c r="E162" s="332" t="s">
        <v>192</v>
      </c>
      <c r="F162" s="332" t="s">
        <v>206</v>
      </c>
      <c r="G162" s="332" t="s">
        <v>121</v>
      </c>
      <c r="H162" s="332" t="s">
        <v>120</v>
      </c>
      <c r="I162" s="332" t="s">
        <v>207</v>
      </c>
      <c r="J162" s="332" t="s">
        <v>120</v>
      </c>
      <c r="K162" s="332" t="s">
        <v>121</v>
      </c>
      <c r="L162" s="194"/>
      <c r="M162" s="195"/>
      <c r="N162" s="196"/>
      <c r="O162" s="196"/>
    </row>
    <row r="163" spans="2:15" s="161" customFormat="1" ht="51">
      <c r="B163" s="332"/>
      <c r="C163" s="197" t="s">
        <v>211</v>
      </c>
      <c r="D163" s="197" t="s">
        <v>212</v>
      </c>
      <c r="E163" s="198" t="s">
        <v>213</v>
      </c>
      <c r="F163" s="197" t="s">
        <v>211</v>
      </c>
      <c r="G163" s="197" t="s">
        <v>212</v>
      </c>
      <c r="H163" s="198" t="s">
        <v>213</v>
      </c>
      <c r="I163" s="197" t="s">
        <v>211</v>
      </c>
      <c r="J163" s="197" t="s">
        <v>212</v>
      </c>
      <c r="K163" s="198" t="s">
        <v>213</v>
      </c>
      <c r="L163" s="194"/>
      <c r="M163" s="195"/>
      <c r="N163" s="196"/>
      <c r="O163" s="196"/>
    </row>
    <row r="164" spans="2:15" s="161" customFormat="1" ht="12.75">
      <c r="B164" s="199">
        <v>1</v>
      </c>
      <c r="C164" s="199">
        <v>2</v>
      </c>
      <c r="D164" s="199">
        <v>3</v>
      </c>
      <c r="E164" s="199">
        <v>4</v>
      </c>
      <c r="F164" s="199">
        <v>5</v>
      </c>
      <c r="G164" s="199">
        <v>6</v>
      </c>
      <c r="H164" s="199">
        <v>7</v>
      </c>
      <c r="I164" s="199">
        <v>8</v>
      </c>
      <c r="J164" s="199">
        <v>9</v>
      </c>
      <c r="K164" s="199">
        <v>10</v>
      </c>
      <c r="L164" s="194"/>
      <c r="M164" s="195"/>
      <c r="N164" s="196"/>
      <c r="O164" s="196"/>
    </row>
    <row r="165" spans="2:15" s="161" customFormat="1" ht="12.75">
      <c r="B165" s="200" t="s">
        <v>294</v>
      </c>
      <c r="C165" s="201"/>
      <c r="D165" s="202"/>
      <c r="E165" s="203">
        <f>E166+E167</f>
        <v>0</v>
      </c>
      <c r="F165" s="202"/>
      <c r="G165" s="202"/>
      <c r="H165" s="203">
        <f>H166+H167</f>
        <v>0</v>
      </c>
      <c r="I165" s="202"/>
      <c r="J165" s="202"/>
      <c r="K165" s="203">
        <f>K166+K167</f>
        <v>0</v>
      </c>
      <c r="L165" s="194"/>
      <c r="M165" s="195"/>
      <c r="N165" s="196"/>
      <c r="O165" s="196"/>
    </row>
    <row r="166" spans="2:15" s="161" customFormat="1" ht="12.75">
      <c r="B166" s="200"/>
      <c r="C166" s="159"/>
      <c r="D166" s="202"/>
      <c r="E166" s="203"/>
      <c r="F166" s="202"/>
      <c r="G166" s="202"/>
      <c r="H166" s="203"/>
      <c r="I166" s="202"/>
      <c r="J166" s="202"/>
      <c r="K166" s="203"/>
      <c r="L166" s="194"/>
      <c r="M166" s="195"/>
      <c r="N166" s="196"/>
      <c r="O166" s="196"/>
    </row>
    <row r="167" spans="2:15" s="161" customFormat="1" ht="12.75">
      <c r="B167" s="204"/>
      <c r="C167" s="201"/>
      <c r="D167" s="202"/>
      <c r="E167" s="203"/>
      <c r="F167" s="202"/>
      <c r="G167" s="202"/>
      <c r="H167" s="203"/>
      <c r="I167" s="202"/>
      <c r="J167" s="202"/>
      <c r="K167" s="203"/>
      <c r="L167" s="194"/>
      <c r="M167" s="195"/>
      <c r="N167" s="196"/>
      <c r="O167" s="196"/>
    </row>
    <row r="168" spans="2:15" s="161" customFormat="1" ht="12.75">
      <c r="B168" s="205" t="s">
        <v>203</v>
      </c>
      <c r="C168" s="206" t="s">
        <v>4</v>
      </c>
      <c r="D168" s="207" t="s">
        <v>4</v>
      </c>
      <c r="E168" s="147">
        <f>E165</f>
        <v>0</v>
      </c>
      <c r="F168" s="208" t="s">
        <v>4</v>
      </c>
      <c r="G168" s="208" t="s">
        <v>4</v>
      </c>
      <c r="H168" s="209">
        <f>H165</f>
        <v>0</v>
      </c>
      <c r="I168" s="208" t="s">
        <v>4</v>
      </c>
      <c r="J168" s="208" t="s">
        <v>4</v>
      </c>
      <c r="K168" s="209">
        <f>K165</f>
        <v>0</v>
      </c>
      <c r="L168" s="194"/>
      <c r="M168" s="195"/>
      <c r="N168" s="196"/>
      <c r="O168" s="196"/>
    </row>
    <row r="169" spans="1:15" ht="12.75" customHeight="1">
      <c r="A169" s="178"/>
      <c r="B169" s="178"/>
      <c r="C169" s="179"/>
      <c r="D169" s="166"/>
      <c r="E169" s="166"/>
      <c r="F169" s="166"/>
      <c r="G169" s="210"/>
      <c r="H169" s="210"/>
      <c r="I169" s="210"/>
      <c r="J169" s="186"/>
      <c r="K169" s="186"/>
      <c r="L169" s="181"/>
      <c r="M169" s="182"/>
      <c r="N169" s="184"/>
      <c r="O169" s="184"/>
    </row>
    <row r="170" spans="2:15" s="95" customFormat="1" ht="15" customHeight="1">
      <c r="B170" s="319" t="s">
        <v>295</v>
      </c>
      <c r="C170" s="319"/>
      <c r="D170" s="319"/>
      <c r="E170" s="319"/>
      <c r="F170" s="319"/>
      <c r="G170" s="319"/>
      <c r="H170" s="319"/>
      <c r="I170" s="319"/>
      <c r="J170" s="319"/>
      <c r="K170" s="319"/>
      <c r="L170" s="319"/>
      <c r="M170" s="319"/>
      <c r="N170" s="319"/>
      <c r="O170" s="319"/>
    </row>
    <row r="171" spans="2:15" s="95" customFormat="1" ht="15.75">
      <c r="B171" s="98" t="s">
        <v>225</v>
      </c>
      <c r="C171" s="211"/>
      <c r="D171" s="211"/>
      <c r="E171" s="211"/>
      <c r="F171" s="211"/>
      <c r="G171" s="211"/>
      <c r="H171" s="211"/>
      <c r="I171" s="211"/>
      <c r="J171" s="211"/>
      <c r="K171" s="211"/>
      <c r="L171" s="154"/>
      <c r="M171" s="154"/>
      <c r="N171" s="154"/>
      <c r="O171" s="154"/>
    </row>
    <row r="172" spans="2:11" s="95" customFormat="1" ht="12.75" customHeight="1">
      <c r="B172" s="320" t="s">
        <v>0</v>
      </c>
      <c r="C172" s="320" t="s">
        <v>1</v>
      </c>
      <c r="D172" s="320" t="s">
        <v>49</v>
      </c>
      <c r="E172" s="320"/>
      <c r="F172" s="320"/>
      <c r="G172" s="92"/>
      <c r="H172" s="92"/>
      <c r="I172" s="92"/>
      <c r="J172" s="92"/>
      <c r="K172" s="92"/>
    </row>
    <row r="173" spans="2:11" s="95" customFormat="1" ht="48">
      <c r="B173" s="320"/>
      <c r="C173" s="320"/>
      <c r="D173" s="100" t="s">
        <v>50</v>
      </c>
      <c r="E173" s="100" t="s">
        <v>51</v>
      </c>
      <c r="F173" s="100" t="s">
        <v>52</v>
      </c>
      <c r="G173" s="92"/>
      <c r="H173" s="92"/>
      <c r="I173" s="92"/>
      <c r="J173" s="92"/>
      <c r="K173" s="92"/>
    </row>
    <row r="174" spans="2:11" s="95" customFormat="1" ht="12.75">
      <c r="B174" s="100">
        <v>1</v>
      </c>
      <c r="C174" s="100">
        <v>2</v>
      </c>
      <c r="D174" s="100">
        <v>3</v>
      </c>
      <c r="E174" s="100">
        <v>4</v>
      </c>
      <c r="F174" s="100">
        <v>5</v>
      </c>
      <c r="G174" s="92"/>
      <c r="H174" s="92"/>
      <c r="I174" s="92"/>
      <c r="J174" s="92"/>
      <c r="K174" s="92"/>
    </row>
    <row r="175" spans="2:11" s="95" customFormat="1" ht="24">
      <c r="B175" s="101" t="s">
        <v>226</v>
      </c>
      <c r="C175" s="102" t="s">
        <v>54</v>
      </c>
      <c r="D175" s="103"/>
      <c r="E175" s="103"/>
      <c r="F175" s="103"/>
      <c r="G175" s="92"/>
      <c r="H175" s="92"/>
      <c r="I175" s="92"/>
      <c r="J175" s="92"/>
      <c r="K175" s="92"/>
    </row>
    <row r="176" spans="2:11" s="95" customFormat="1" ht="24">
      <c r="B176" s="101" t="s">
        <v>296</v>
      </c>
      <c r="C176" s="102" t="s">
        <v>56</v>
      </c>
      <c r="D176" s="103"/>
      <c r="E176" s="103"/>
      <c r="F176" s="103"/>
      <c r="G176" s="92"/>
      <c r="H176" s="92"/>
      <c r="I176" s="92"/>
      <c r="J176" s="92"/>
      <c r="K176" s="92"/>
    </row>
    <row r="177" spans="2:11" s="104" customFormat="1" ht="12.75">
      <c r="B177" s="101" t="s">
        <v>297</v>
      </c>
      <c r="C177" s="102" t="s">
        <v>58</v>
      </c>
      <c r="D177" s="133">
        <f>H189+F216</f>
        <v>0</v>
      </c>
      <c r="E177" s="133">
        <f>H197+J216</f>
        <v>0</v>
      </c>
      <c r="F177" s="133">
        <f>H205+N216</f>
        <v>0</v>
      </c>
      <c r="G177" s="106"/>
      <c r="H177" s="106"/>
      <c r="I177" s="106"/>
      <c r="J177" s="106"/>
      <c r="K177" s="106"/>
    </row>
    <row r="178" spans="2:11" s="95" customFormat="1" ht="24">
      <c r="B178" s="101" t="s">
        <v>230</v>
      </c>
      <c r="C178" s="102" t="s">
        <v>65</v>
      </c>
      <c r="D178" s="212"/>
      <c r="E178" s="212"/>
      <c r="F178" s="212"/>
      <c r="G178" s="92"/>
      <c r="H178" s="92"/>
      <c r="I178" s="92"/>
      <c r="J178" s="92"/>
      <c r="K178" s="92"/>
    </row>
    <row r="179" spans="2:11" s="95" customFormat="1" ht="24">
      <c r="B179" s="101" t="s">
        <v>298</v>
      </c>
      <c r="C179" s="102" t="s">
        <v>67</v>
      </c>
      <c r="D179" s="212"/>
      <c r="E179" s="212"/>
      <c r="F179" s="212"/>
      <c r="G179" s="92"/>
      <c r="H179" s="92"/>
      <c r="I179" s="92"/>
      <c r="J179" s="92"/>
      <c r="K179" s="92"/>
    </row>
    <row r="180" spans="2:18" s="95" customFormat="1" ht="24">
      <c r="B180" s="110" t="s">
        <v>299</v>
      </c>
      <c r="C180" s="111" t="s">
        <v>69</v>
      </c>
      <c r="D180" s="213">
        <f>D175-D176+D177-D178+D179</f>
        <v>0</v>
      </c>
      <c r="E180" s="213">
        <f>E175-E176+E177-E178+E179</f>
        <v>0</v>
      </c>
      <c r="F180" s="213">
        <f>F175-F176+F177-F178+F179</f>
        <v>0</v>
      </c>
      <c r="G180" s="92"/>
      <c r="H180" s="92"/>
      <c r="I180" s="92"/>
      <c r="J180" s="92"/>
      <c r="K180" s="92"/>
      <c r="P180" s="107"/>
      <c r="Q180" s="107"/>
      <c r="R180" s="107"/>
    </row>
    <row r="181" spans="2:11" ht="12.75">
      <c r="B181" s="214"/>
      <c r="C181" s="215"/>
      <c r="D181" s="216"/>
      <c r="E181" s="216"/>
      <c r="F181" s="216"/>
      <c r="G181" s="114"/>
      <c r="H181" s="114"/>
      <c r="I181" s="114"/>
      <c r="J181" s="114"/>
      <c r="K181" s="114"/>
    </row>
    <row r="182" spans="2:7" s="95" customFormat="1" ht="14.25">
      <c r="B182" s="217" t="s">
        <v>300</v>
      </c>
      <c r="C182" s="218"/>
      <c r="D182" s="218"/>
      <c r="E182" s="218"/>
      <c r="F182" s="218"/>
      <c r="G182" s="218"/>
    </row>
    <row r="183" spans="2:7" s="95" customFormat="1" ht="12.75">
      <c r="B183" s="94" t="s">
        <v>119</v>
      </c>
      <c r="C183" s="218"/>
      <c r="D183" s="218"/>
      <c r="E183" s="218"/>
      <c r="F183" s="218"/>
      <c r="G183" s="218"/>
    </row>
    <row r="184" spans="1:8" s="95" customFormat="1" ht="63.75">
      <c r="A184" s="219"/>
      <c r="B184" s="135" t="s">
        <v>0</v>
      </c>
      <c r="C184" s="135" t="s">
        <v>1</v>
      </c>
      <c r="D184" s="135" t="s">
        <v>301</v>
      </c>
      <c r="E184" s="135" t="s">
        <v>302</v>
      </c>
      <c r="F184" s="135" t="s">
        <v>303</v>
      </c>
      <c r="G184" s="135" t="s">
        <v>304</v>
      </c>
      <c r="H184" s="135" t="s">
        <v>305</v>
      </c>
    </row>
    <row r="185" spans="1:8" s="95" customFormat="1" ht="12.75">
      <c r="A185" s="219"/>
      <c r="B185" s="135">
        <v>2</v>
      </c>
      <c r="C185" s="135">
        <v>3</v>
      </c>
      <c r="D185" s="135">
        <v>3</v>
      </c>
      <c r="E185" s="135">
        <v>4</v>
      </c>
      <c r="F185" s="135">
        <v>5</v>
      </c>
      <c r="G185" s="135">
        <v>6</v>
      </c>
      <c r="H185" s="135">
        <v>7</v>
      </c>
    </row>
    <row r="186" spans="1:8" s="95" customFormat="1" ht="25.5">
      <c r="A186" s="220"/>
      <c r="B186" s="145" t="s">
        <v>306</v>
      </c>
      <c r="C186" s="132" t="s">
        <v>3</v>
      </c>
      <c r="D186" s="103"/>
      <c r="E186" s="103"/>
      <c r="F186" s="135"/>
      <c r="G186" s="103"/>
      <c r="H186" s="103"/>
    </row>
    <row r="187" spans="1:8" s="95" customFormat="1" ht="25.5">
      <c r="A187" s="220"/>
      <c r="B187" s="145" t="s">
        <v>307</v>
      </c>
      <c r="C187" s="132" t="s">
        <v>5</v>
      </c>
      <c r="D187" s="103"/>
      <c r="E187" s="103"/>
      <c r="F187" s="103"/>
      <c r="G187" s="103"/>
      <c r="H187" s="103"/>
    </row>
    <row r="188" spans="1:8" s="95" customFormat="1" ht="12.75">
      <c r="A188" s="221"/>
      <c r="B188" s="222" t="s">
        <v>308</v>
      </c>
      <c r="C188" s="132" t="s">
        <v>99</v>
      </c>
      <c r="D188" s="103"/>
      <c r="E188" s="103"/>
      <c r="F188" s="135"/>
      <c r="G188" s="103"/>
      <c r="H188" s="103"/>
    </row>
    <row r="189" spans="1:8" s="95" customFormat="1" ht="12.75">
      <c r="A189" s="221"/>
      <c r="B189" s="205" t="s">
        <v>203</v>
      </c>
      <c r="C189" s="223" t="s">
        <v>204</v>
      </c>
      <c r="D189" s="224" t="s">
        <v>4</v>
      </c>
      <c r="E189" s="224" t="s">
        <v>4</v>
      </c>
      <c r="F189" s="225" t="s">
        <v>4</v>
      </c>
      <c r="G189" s="224" t="s">
        <v>4</v>
      </c>
      <c r="H189" s="137">
        <f>H186+H187+H188</f>
        <v>0</v>
      </c>
    </row>
    <row r="190" s="95" customFormat="1" ht="12.75"/>
    <row r="191" spans="2:8" s="95" customFormat="1" ht="12.75">
      <c r="B191" s="94" t="s">
        <v>120</v>
      </c>
      <c r="C191" s="218"/>
      <c r="D191" s="218"/>
      <c r="E191" s="218"/>
      <c r="F191" s="218"/>
      <c r="G191" s="218"/>
      <c r="H191" s="218"/>
    </row>
    <row r="192" spans="2:8" s="95" customFormat="1" ht="63.75">
      <c r="B192" s="135" t="s">
        <v>0</v>
      </c>
      <c r="C192" s="135" t="s">
        <v>1</v>
      </c>
      <c r="D192" s="135" t="s">
        <v>301</v>
      </c>
      <c r="E192" s="135" t="s">
        <v>302</v>
      </c>
      <c r="F192" s="135" t="s">
        <v>303</v>
      </c>
      <c r="G192" s="135" t="s">
        <v>304</v>
      </c>
      <c r="H192" s="135" t="s">
        <v>309</v>
      </c>
    </row>
    <row r="193" spans="2:8" s="95" customFormat="1" ht="12.75">
      <c r="B193" s="135">
        <v>2</v>
      </c>
      <c r="C193" s="135">
        <v>3</v>
      </c>
      <c r="D193" s="135">
        <v>3</v>
      </c>
      <c r="E193" s="135">
        <v>4</v>
      </c>
      <c r="F193" s="135">
        <v>5</v>
      </c>
      <c r="G193" s="135">
        <v>5</v>
      </c>
      <c r="H193" s="135">
        <v>6</v>
      </c>
    </row>
    <row r="194" spans="2:8" s="95" customFormat="1" ht="25.5">
      <c r="B194" s="145" t="s">
        <v>306</v>
      </c>
      <c r="C194" s="132" t="s">
        <v>3</v>
      </c>
      <c r="D194" s="145"/>
      <c r="E194" s="145"/>
      <c r="F194" s="135" t="s">
        <v>4</v>
      </c>
      <c r="G194" s="145"/>
      <c r="H194" s="145"/>
    </row>
    <row r="195" spans="2:8" s="95" customFormat="1" ht="25.5">
      <c r="B195" s="145" t="s">
        <v>307</v>
      </c>
      <c r="C195" s="132" t="s">
        <v>5</v>
      </c>
      <c r="D195" s="145"/>
      <c r="E195" s="145"/>
      <c r="F195" s="145"/>
      <c r="G195" s="145"/>
      <c r="H195" s="145"/>
    </row>
    <row r="196" spans="2:8" s="95" customFormat="1" ht="12.75">
      <c r="B196" s="222" t="s">
        <v>308</v>
      </c>
      <c r="C196" s="132" t="s">
        <v>99</v>
      </c>
      <c r="D196" s="145"/>
      <c r="E196" s="145"/>
      <c r="F196" s="135" t="s">
        <v>4</v>
      </c>
      <c r="G196" s="145"/>
      <c r="H196" s="145"/>
    </row>
    <row r="197" spans="1:8" s="95" customFormat="1" ht="12.75">
      <c r="A197" s="221"/>
      <c r="B197" s="205" t="s">
        <v>203</v>
      </c>
      <c r="C197" s="223" t="s">
        <v>204</v>
      </c>
      <c r="D197" s="224" t="s">
        <v>4</v>
      </c>
      <c r="E197" s="224" t="s">
        <v>4</v>
      </c>
      <c r="F197" s="225" t="s">
        <v>4</v>
      </c>
      <c r="G197" s="224" t="s">
        <v>4</v>
      </c>
      <c r="H197" s="137">
        <f>H194+H195+H196</f>
        <v>0</v>
      </c>
    </row>
    <row r="198" s="95" customFormat="1" ht="12.75"/>
    <row r="199" spans="2:8" s="95" customFormat="1" ht="12.75">
      <c r="B199" s="94" t="s">
        <v>121</v>
      </c>
      <c r="C199" s="218"/>
      <c r="D199" s="218"/>
      <c r="E199" s="218"/>
      <c r="F199" s="218"/>
      <c r="G199" s="218"/>
      <c r="H199" s="218"/>
    </row>
    <row r="200" spans="2:8" s="95" customFormat="1" ht="63.75">
      <c r="B200" s="135" t="s">
        <v>0</v>
      </c>
      <c r="C200" s="135" t="s">
        <v>1</v>
      </c>
      <c r="D200" s="135" t="s">
        <v>301</v>
      </c>
      <c r="E200" s="135" t="s">
        <v>302</v>
      </c>
      <c r="F200" s="135" t="s">
        <v>303</v>
      </c>
      <c r="G200" s="135" t="s">
        <v>304</v>
      </c>
      <c r="H200" s="135" t="s">
        <v>309</v>
      </c>
    </row>
    <row r="201" spans="2:8" s="95" customFormat="1" ht="12.75">
      <c r="B201" s="135">
        <v>2</v>
      </c>
      <c r="C201" s="135">
        <v>3</v>
      </c>
      <c r="D201" s="135">
        <v>3</v>
      </c>
      <c r="E201" s="135">
        <v>4</v>
      </c>
      <c r="F201" s="135">
        <v>5</v>
      </c>
      <c r="G201" s="135">
        <v>5</v>
      </c>
      <c r="H201" s="135">
        <v>6</v>
      </c>
    </row>
    <row r="202" spans="2:8" s="95" customFormat="1" ht="25.5">
      <c r="B202" s="145" t="s">
        <v>306</v>
      </c>
      <c r="C202" s="132" t="s">
        <v>3</v>
      </c>
      <c r="D202" s="145"/>
      <c r="E202" s="145"/>
      <c r="F202" s="135" t="s">
        <v>4</v>
      </c>
      <c r="G202" s="145"/>
      <c r="H202" s="145"/>
    </row>
    <row r="203" spans="2:8" s="95" customFormat="1" ht="25.5">
      <c r="B203" s="145" t="s">
        <v>307</v>
      </c>
      <c r="C203" s="132" t="s">
        <v>5</v>
      </c>
      <c r="D203" s="145"/>
      <c r="E203" s="145"/>
      <c r="F203" s="145"/>
      <c r="G203" s="145"/>
      <c r="H203" s="145"/>
    </row>
    <row r="204" spans="2:8" s="95" customFormat="1" ht="12.75">
      <c r="B204" s="222" t="s">
        <v>308</v>
      </c>
      <c r="C204" s="132" t="s">
        <v>99</v>
      </c>
      <c r="D204" s="145"/>
      <c r="E204" s="145"/>
      <c r="F204" s="135" t="s">
        <v>4</v>
      </c>
      <c r="G204" s="145"/>
      <c r="H204" s="145"/>
    </row>
    <row r="205" spans="1:8" s="95" customFormat="1" ht="12.75">
      <c r="A205" s="221"/>
      <c r="B205" s="205" t="s">
        <v>203</v>
      </c>
      <c r="C205" s="223" t="s">
        <v>204</v>
      </c>
      <c r="D205" s="224" t="s">
        <v>4</v>
      </c>
      <c r="E205" s="224" t="s">
        <v>4</v>
      </c>
      <c r="F205" s="225" t="s">
        <v>4</v>
      </c>
      <c r="G205" s="224" t="s">
        <v>4</v>
      </c>
      <c r="H205" s="137">
        <f>H202+H203+H204</f>
        <v>0</v>
      </c>
    </row>
    <row r="206" spans="2:8" s="95" customFormat="1" ht="12.75">
      <c r="B206" s="221"/>
      <c r="C206" s="140"/>
      <c r="D206" s="220"/>
      <c r="E206" s="220"/>
      <c r="F206" s="141"/>
      <c r="G206" s="220"/>
      <c r="H206" s="220"/>
    </row>
    <row r="207" s="95" customFormat="1" ht="14.25">
      <c r="B207" s="217" t="s">
        <v>310</v>
      </c>
    </row>
    <row r="208" spans="2:14" s="95" customFormat="1" ht="14.25" customHeight="1">
      <c r="B208" s="327" t="s">
        <v>209</v>
      </c>
      <c r="C208" s="333" t="s">
        <v>189</v>
      </c>
      <c r="D208" s="333"/>
      <c r="E208" s="333"/>
      <c r="F208" s="333"/>
      <c r="G208" s="320" t="s">
        <v>206</v>
      </c>
      <c r="H208" s="320"/>
      <c r="I208" s="320"/>
      <c r="J208" s="320"/>
      <c r="K208" s="320" t="s">
        <v>311</v>
      </c>
      <c r="L208" s="320"/>
      <c r="M208" s="320"/>
      <c r="N208" s="320"/>
    </row>
    <row r="209" spans="2:14" s="95" customFormat="1" ht="51">
      <c r="B209" s="327"/>
      <c r="C209" s="135" t="s">
        <v>312</v>
      </c>
      <c r="D209" s="135" t="s">
        <v>313</v>
      </c>
      <c r="E209" s="135" t="s">
        <v>314</v>
      </c>
      <c r="F209" s="135" t="s">
        <v>305</v>
      </c>
      <c r="G209" s="135" t="s">
        <v>312</v>
      </c>
      <c r="H209" s="135" t="s">
        <v>313</v>
      </c>
      <c r="I209" s="135" t="s">
        <v>314</v>
      </c>
      <c r="J209" s="135" t="s">
        <v>305</v>
      </c>
      <c r="K209" s="135" t="s">
        <v>312</v>
      </c>
      <c r="L209" s="135" t="s">
        <v>313</v>
      </c>
      <c r="M209" s="135" t="s">
        <v>314</v>
      </c>
      <c r="N209" s="135" t="s">
        <v>305</v>
      </c>
    </row>
    <row r="210" spans="2:14" s="95" customFormat="1" ht="12.75">
      <c r="B210" s="100">
        <v>1</v>
      </c>
      <c r="C210" s="100">
        <v>2</v>
      </c>
      <c r="D210" s="100">
        <v>3</v>
      </c>
      <c r="E210" s="100">
        <v>4</v>
      </c>
      <c r="F210" s="100">
        <v>5</v>
      </c>
      <c r="G210" s="100">
        <v>6</v>
      </c>
      <c r="H210" s="100">
        <v>7</v>
      </c>
      <c r="I210" s="100">
        <v>8</v>
      </c>
      <c r="J210" s="100">
        <v>9</v>
      </c>
      <c r="K210" s="100">
        <v>10</v>
      </c>
      <c r="L210" s="100">
        <v>11</v>
      </c>
      <c r="M210" s="100">
        <v>12</v>
      </c>
      <c r="N210" s="100">
        <v>13</v>
      </c>
    </row>
    <row r="211" spans="2:14" s="95" customFormat="1" ht="25.5">
      <c r="B211" s="222" t="s">
        <v>315</v>
      </c>
      <c r="C211" s="105"/>
      <c r="D211" s="105"/>
      <c r="E211" s="105"/>
      <c r="F211" s="105"/>
      <c r="G211" s="105"/>
      <c r="H211" s="226"/>
      <c r="I211" s="226"/>
      <c r="J211" s="226"/>
      <c r="K211" s="226"/>
      <c r="L211" s="226"/>
      <c r="M211" s="226"/>
      <c r="N211" s="226"/>
    </row>
    <row r="212" spans="2:14" s="95" customFormat="1" ht="25.5">
      <c r="B212" s="222" t="s">
        <v>316</v>
      </c>
      <c r="C212" s="105"/>
      <c r="D212" s="105"/>
      <c r="E212" s="105"/>
      <c r="F212" s="105"/>
      <c r="G212" s="105"/>
      <c r="H212" s="226"/>
      <c r="I212" s="226"/>
      <c r="J212" s="226"/>
      <c r="K212" s="226"/>
      <c r="L212" s="226"/>
      <c r="M212" s="226"/>
      <c r="N212" s="226"/>
    </row>
    <row r="213" spans="2:14" s="104" customFormat="1" ht="25.5">
      <c r="B213" s="222" t="s">
        <v>317</v>
      </c>
      <c r="C213" s="105"/>
      <c r="D213" s="105"/>
      <c r="E213" s="105"/>
      <c r="F213" s="105">
        <f>SUM(F214:F215)</f>
        <v>0</v>
      </c>
      <c r="G213" s="105"/>
      <c r="H213" s="226"/>
      <c r="I213" s="226"/>
      <c r="J213" s="105">
        <f>SUM(J214:J215)</f>
        <v>0</v>
      </c>
      <c r="K213" s="226"/>
      <c r="L213" s="226"/>
      <c r="M213" s="226"/>
      <c r="N213" s="105">
        <f>SUM(N214:N215)</f>
        <v>0</v>
      </c>
    </row>
    <row r="214" spans="2:14" s="95" customFormat="1" ht="12.75">
      <c r="B214" s="145"/>
      <c r="C214" s="105"/>
      <c r="D214" s="105"/>
      <c r="E214" s="105"/>
      <c r="F214" s="203"/>
      <c r="G214" s="203"/>
      <c r="H214" s="203"/>
      <c r="I214" s="203"/>
      <c r="J214" s="203"/>
      <c r="K214" s="203"/>
      <c r="L214" s="203"/>
      <c r="M214" s="203"/>
      <c r="N214" s="227"/>
    </row>
    <row r="215" spans="2:14" s="95" customFormat="1" ht="12.75">
      <c r="B215" s="145"/>
      <c r="C215" s="105"/>
      <c r="D215" s="105"/>
      <c r="E215" s="105"/>
      <c r="F215" s="203"/>
      <c r="G215" s="105"/>
      <c r="H215" s="228"/>
      <c r="I215" s="228"/>
      <c r="J215" s="227"/>
      <c r="K215" s="105"/>
      <c r="L215" s="228"/>
      <c r="M215" s="228"/>
      <c r="N215" s="227"/>
    </row>
    <row r="216" spans="2:14" s="104" customFormat="1" ht="12.75">
      <c r="B216" s="205" t="s">
        <v>203</v>
      </c>
      <c r="C216" s="147" t="s">
        <v>4</v>
      </c>
      <c r="D216" s="147" t="s">
        <v>4</v>
      </c>
      <c r="E216" s="147" t="s">
        <v>4</v>
      </c>
      <c r="F216" s="137">
        <f>F211+F212+F213</f>
        <v>0</v>
      </c>
      <c r="G216" s="147" t="s">
        <v>4</v>
      </c>
      <c r="H216" s="147" t="s">
        <v>4</v>
      </c>
      <c r="I216" s="147" t="s">
        <v>4</v>
      </c>
      <c r="J216" s="137">
        <f>J211+J212+J213</f>
        <v>0</v>
      </c>
      <c r="K216" s="147" t="s">
        <v>4</v>
      </c>
      <c r="L216" s="147" t="s">
        <v>4</v>
      </c>
      <c r="M216" s="147" t="s">
        <v>4</v>
      </c>
      <c r="N216" s="137">
        <f>N211+N212+N213</f>
        <v>0</v>
      </c>
    </row>
    <row r="217" spans="2:14" s="104" customFormat="1" ht="12.75">
      <c r="B217" s="229"/>
      <c r="C217" s="90"/>
      <c r="D217" s="90"/>
      <c r="E217" s="90"/>
      <c r="F217" s="230"/>
      <c r="G217" s="90"/>
      <c r="H217" s="90"/>
      <c r="I217" s="90"/>
      <c r="J217" s="230"/>
      <c r="K217" s="90"/>
      <c r="L217" s="90"/>
      <c r="M217" s="90"/>
      <c r="N217" s="230"/>
    </row>
    <row r="218" spans="2:14" s="104" customFormat="1" ht="12.75">
      <c r="B218" s="229"/>
      <c r="C218" s="90"/>
      <c r="D218" s="90"/>
      <c r="E218" s="90"/>
      <c r="F218" s="230"/>
      <c r="G218" s="90"/>
      <c r="H218" s="90"/>
      <c r="I218" s="90"/>
      <c r="J218" s="230"/>
      <c r="K218" s="90"/>
      <c r="L218" s="90"/>
      <c r="M218" s="90"/>
      <c r="N218" s="230"/>
    </row>
    <row r="219" spans="2:15" s="95" customFormat="1" ht="15.75">
      <c r="B219" s="334" t="s">
        <v>318</v>
      </c>
      <c r="C219" s="334"/>
      <c r="D219" s="334"/>
      <c r="E219" s="334"/>
      <c r="F219" s="334"/>
      <c r="G219" s="334"/>
      <c r="H219" s="334"/>
      <c r="I219" s="334"/>
      <c r="J219" s="334"/>
      <c r="K219" s="334"/>
      <c r="L219" s="334"/>
      <c r="M219" s="334"/>
      <c r="N219" s="334"/>
      <c r="O219" s="334"/>
    </row>
    <row r="220" spans="2:11" s="95" customFormat="1" ht="15.75">
      <c r="B220" s="98" t="s">
        <v>225</v>
      </c>
      <c r="C220" s="231"/>
      <c r="D220" s="231"/>
      <c r="E220" s="231"/>
      <c r="F220" s="231"/>
      <c r="G220" s="231"/>
      <c r="H220" s="231"/>
      <c r="I220" s="231"/>
      <c r="J220" s="231"/>
      <c r="K220" s="231"/>
    </row>
    <row r="221" spans="2:11" s="95" customFormat="1" ht="12.75" customHeight="1">
      <c r="B221" s="320" t="s">
        <v>0</v>
      </c>
      <c r="C221" s="320" t="s">
        <v>1</v>
      </c>
      <c r="D221" s="320" t="s">
        <v>49</v>
      </c>
      <c r="E221" s="320"/>
      <c r="F221" s="320"/>
      <c r="G221" s="92"/>
      <c r="H221" s="92"/>
      <c r="I221" s="92"/>
      <c r="J221" s="92"/>
      <c r="K221" s="92"/>
    </row>
    <row r="222" spans="2:11" s="95" customFormat="1" ht="48">
      <c r="B222" s="320"/>
      <c r="C222" s="320"/>
      <c r="D222" s="100" t="s">
        <v>119</v>
      </c>
      <c r="E222" s="100" t="s">
        <v>120</v>
      </c>
      <c r="F222" s="100" t="s">
        <v>121</v>
      </c>
      <c r="G222" s="92"/>
      <c r="H222" s="92"/>
      <c r="I222" s="92"/>
      <c r="J222" s="92"/>
      <c r="K222" s="92"/>
    </row>
    <row r="223" spans="2:11" s="95" customFormat="1" ht="12.75">
      <c r="B223" s="100">
        <v>1</v>
      </c>
      <c r="C223" s="100">
        <v>2</v>
      </c>
      <c r="D223" s="100">
        <v>3</v>
      </c>
      <c r="E223" s="100">
        <v>4</v>
      </c>
      <c r="F223" s="100">
        <v>5</v>
      </c>
      <c r="G223" s="92"/>
      <c r="H223" s="92"/>
      <c r="I223" s="92"/>
      <c r="J223" s="92"/>
      <c r="K223" s="92"/>
    </row>
    <row r="224" spans="2:11" s="95" customFormat="1" ht="24">
      <c r="B224" s="101" t="s">
        <v>226</v>
      </c>
      <c r="C224" s="102" t="s">
        <v>54</v>
      </c>
      <c r="D224" s="103"/>
      <c r="E224" s="103"/>
      <c r="F224" s="103"/>
      <c r="G224" s="92"/>
      <c r="H224" s="92"/>
      <c r="I224" s="92"/>
      <c r="J224" s="92"/>
      <c r="K224" s="92"/>
    </row>
    <row r="225" spans="2:11" s="95" customFormat="1" ht="24">
      <c r="B225" s="101" t="s">
        <v>296</v>
      </c>
      <c r="C225" s="102" t="s">
        <v>56</v>
      </c>
      <c r="D225" s="103"/>
      <c r="E225" s="103"/>
      <c r="F225" s="103"/>
      <c r="G225" s="92"/>
      <c r="H225" s="92"/>
      <c r="I225" s="92"/>
      <c r="J225" s="92"/>
      <c r="K225" s="92"/>
    </row>
    <row r="226" spans="2:11" s="95" customFormat="1" ht="12.75">
      <c r="B226" s="101" t="s">
        <v>297</v>
      </c>
      <c r="C226" s="102" t="s">
        <v>58</v>
      </c>
      <c r="D226" s="105">
        <f>F238</f>
        <v>0</v>
      </c>
      <c r="E226" s="105">
        <f>J238</f>
        <v>0</v>
      </c>
      <c r="F226" s="105">
        <f>N238</f>
        <v>0</v>
      </c>
      <c r="G226" s="92"/>
      <c r="H226" s="92"/>
      <c r="I226" s="92"/>
      <c r="J226" s="92"/>
      <c r="K226" s="92"/>
    </row>
    <row r="227" spans="2:11" s="95" customFormat="1" ht="24">
      <c r="B227" s="101" t="s">
        <v>230</v>
      </c>
      <c r="C227" s="102" t="s">
        <v>65</v>
      </c>
      <c r="D227" s="232"/>
      <c r="E227" s="232"/>
      <c r="F227" s="232"/>
      <c r="G227" s="92"/>
      <c r="H227" s="92"/>
      <c r="I227" s="92"/>
      <c r="J227" s="92"/>
      <c r="K227" s="92"/>
    </row>
    <row r="228" spans="2:11" s="95" customFormat="1" ht="24">
      <c r="B228" s="101" t="s">
        <v>298</v>
      </c>
      <c r="C228" s="102" t="s">
        <v>67</v>
      </c>
      <c r="D228" s="232"/>
      <c r="E228" s="232"/>
      <c r="F228" s="232"/>
      <c r="G228" s="92"/>
      <c r="H228" s="92"/>
      <c r="I228" s="92"/>
      <c r="J228" s="92"/>
      <c r="K228" s="92"/>
    </row>
    <row r="229" spans="2:11" s="95" customFormat="1" ht="24">
      <c r="B229" s="110" t="s">
        <v>299</v>
      </c>
      <c r="C229" s="102" t="s">
        <v>69</v>
      </c>
      <c r="D229" s="147">
        <f>D224-D225+D226-D227+D228</f>
        <v>0</v>
      </c>
      <c r="E229" s="147">
        <f>E224-E225+E226-E227+E228</f>
        <v>0</v>
      </c>
      <c r="F229" s="147">
        <f>F224-F225+F226-F227+F228</f>
        <v>0</v>
      </c>
      <c r="G229" s="92"/>
      <c r="H229" s="92"/>
      <c r="I229" s="92"/>
      <c r="J229" s="92"/>
      <c r="K229" s="92"/>
    </row>
    <row r="230" spans="2:11" s="95" customFormat="1" ht="12.75">
      <c r="B230" s="233"/>
      <c r="C230" s="234"/>
      <c r="D230" s="235"/>
      <c r="E230" s="235"/>
      <c r="F230" s="235"/>
      <c r="G230" s="92"/>
      <c r="H230" s="92"/>
      <c r="I230" s="92"/>
      <c r="J230" s="92"/>
      <c r="K230" s="92"/>
    </row>
    <row r="231" spans="2:14" s="95" customFormat="1" ht="14.25" customHeight="1">
      <c r="B231" s="327" t="s">
        <v>209</v>
      </c>
      <c r="C231" s="333" t="s">
        <v>119</v>
      </c>
      <c r="D231" s="333"/>
      <c r="E231" s="333"/>
      <c r="F231" s="333"/>
      <c r="G231" s="320" t="s">
        <v>120</v>
      </c>
      <c r="H231" s="320"/>
      <c r="I231" s="320"/>
      <c r="J231" s="320"/>
      <c r="K231" s="320" t="s">
        <v>121</v>
      </c>
      <c r="L231" s="320"/>
      <c r="M231" s="320"/>
      <c r="N231" s="320"/>
    </row>
    <row r="232" spans="2:14" s="95" customFormat="1" ht="51">
      <c r="B232" s="327"/>
      <c r="C232" s="135" t="s">
        <v>312</v>
      </c>
      <c r="D232" s="135" t="s">
        <v>313</v>
      </c>
      <c r="E232" s="135" t="s">
        <v>314</v>
      </c>
      <c r="F232" s="135" t="s">
        <v>305</v>
      </c>
      <c r="G232" s="135" t="s">
        <v>312</v>
      </c>
      <c r="H232" s="135" t="s">
        <v>313</v>
      </c>
      <c r="I232" s="135" t="s">
        <v>314</v>
      </c>
      <c r="J232" s="135" t="s">
        <v>305</v>
      </c>
      <c r="K232" s="135" t="s">
        <v>312</v>
      </c>
      <c r="L232" s="135" t="s">
        <v>313</v>
      </c>
      <c r="M232" s="135" t="s">
        <v>314</v>
      </c>
      <c r="N232" s="135" t="s">
        <v>305</v>
      </c>
    </row>
    <row r="233" spans="2:14" s="95" customFormat="1" ht="12.75">
      <c r="B233" s="100">
        <v>1</v>
      </c>
      <c r="C233" s="100">
        <v>2</v>
      </c>
      <c r="D233" s="100">
        <v>3</v>
      </c>
      <c r="E233" s="100">
        <v>4</v>
      </c>
      <c r="F233" s="100">
        <v>5</v>
      </c>
      <c r="G233" s="100">
        <v>6</v>
      </c>
      <c r="H233" s="100">
        <v>7</v>
      </c>
      <c r="I233" s="100">
        <v>8</v>
      </c>
      <c r="J233" s="100">
        <v>9</v>
      </c>
      <c r="K233" s="100">
        <v>10</v>
      </c>
      <c r="L233" s="100">
        <v>11</v>
      </c>
      <c r="M233" s="100">
        <v>12</v>
      </c>
      <c r="N233" s="100">
        <v>13</v>
      </c>
    </row>
    <row r="234" spans="2:14" s="95" customFormat="1" ht="12.75">
      <c r="B234" s="155"/>
      <c r="C234" s="155"/>
      <c r="D234" s="155"/>
      <c r="E234" s="155"/>
      <c r="F234" s="155"/>
      <c r="G234" s="155"/>
      <c r="H234" s="155"/>
      <c r="I234" s="155"/>
      <c r="J234" s="155"/>
      <c r="K234" s="155"/>
      <c r="L234" s="155"/>
      <c r="M234" s="155"/>
      <c r="N234" s="155"/>
    </row>
    <row r="235" spans="2:14" s="95" customFormat="1" ht="12.75">
      <c r="B235" s="160"/>
      <c r="C235" s="155"/>
      <c r="D235" s="155"/>
      <c r="E235" s="155"/>
      <c r="F235" s="155"/>
      <c r="G235" s="155"/>
      <c r="H235" s="155"/>
      <c r="I235" s="155"/>
      <c r="J235" s="155"/>
      <c r="K235" s="155"/>
      <c r="L235" s="155"/>
      <c r="M235" s="155"/>
      <c r="N235" s="155"/>
    </row>
    <row r="236" spans="2:14" s="95" customFormat="1" ht="12.75">
      <c r="B236" s="155"/>
      <c r="C236" s="155"/>
      <c r="D236" s="155"/>
      <c r="E236" s="155"/>
      <c r="F236" s="155"/>
      <c r="G236" s="155"/>
      <c r="H236" s="236"/>
      <c r="I236" s="236"/>
      <c r="J236" s="236"/>
      <c r="K236" s="236"/>
      <c r="L236" s="236"/>
      <c r="M236" s="236"/>
      <c r="N236" s="236"/>
    </row>
    <row r="237" spans="2:14" s="95" customFormat="1" ht="12.75">
      <c r="B237" s="155"/>
      <c r="C237" s="155"/>
      <c r="D237" s="155"/>
      <c r="E237" s="155"/>
      <c r="F237" s="155"/>
      <c r="G237" s="155"/>
      <c r="H237" s="236"/>
      <c r="I237" s="236"/>
      <c r="J237" s="236"/>
      <c r="K237" s="236"/>
      <c r="L237" s="236"/>
      <c r="M237" s="236"/>
      <c r="N237" s="236"/>
    </row>
    <row r="238" spans="2:14" s="95" customFormat="1" ht="12.75">
      <c r="B238" s="205" t="s">
        <v>203</v>
      </c>
      <c r="C238" s="236" t="s">
        <v>4</v>
      </c>
      <c r="D238" s="236" t="s">
        <v>4</v>
      </c>
      <c r="E238" s="236" t="s">
        <v>4</v>
      </c>
      <c r="F238" s="160">
        <f>F234+F235+F236+F237</f>
        <v>0</v>
      </c>
      <c r="G238" s="236" t="s">
        <v>4</v>
      </c>
      <c r="H238" s="236" t="s">
        <v>4</v>
      </c>
      <c r="I238" s="236" t="s">
        <v>4</v>
      </c>
      <c r="J238" s="160">
        <f>J234+J235+J236+J237</f>
        <v>0</v>
      </c>
      <c r="K238" s="236" t="s">
        <v>4</v>
      </c>
      <c r="L238" s="236" t="s">
        <v>4</v>
      </c>
      <c r="M238" s="236" t="s">
        <v>4</v>
      </c>
      <c r="N238" s="160">
        <f>N234+N235+N236+N237</f>
        <v>0</v>
      </c>
    </row>
    <row r="240" spans="2:15" s="95" customFormat="1" ht="14.25" customHeight="1">
      <c r="B240" s="319" t="s">
        <v>319</v>
      </c>
      <c r="C240" s="319"/>
      <c r="D240" s="319"/>
      <c r="E240" s="319"/>
      <c r="F240" s="319"/>
      <c r="G240" s="319"/>
      <c r="H240" s="319"/>
      <c r="I240" s="319"/>
      <c r="J240" s="319"/>
      <c r="K240" s="319"/>
      <c r="L240" s="319"/>
      <c r="M240" s="319"/>
      <c r="N240" s="319"/>
      <c r="O240" s="319"/>
    </row>
    <row r="241" spans="2:15" s="95" customFormat="1" ht="15.75">
      <c r="B241" s="98" t="s">
        <v>225</v>
      </c>
      <c r="C241" s="211"/>
      <c r="D241" s="211"/>
      <c r="E241" s="211"/>
      <c r="F241" s="211"/>
      <c r="G241" s="211"/>
      <c r="H241" s="211"/>
      <c r="I241" s="211"/>
      <c r="J241" s="211"/>
      <c r="K241" s="211"/>
      <c r="L241" s="154"/>
      <c r="M241" s="154"/>
      <c r="N241" s="154"/>
      <c r="O241" s="154"/>
    </row>
    <row r="242" spans="2:11" s="95" customFormat="1" ht="12.75" customHeight="1">
      <c r="B242" s="320" t="s">
        <v>0</v>
      </c>
      <c r="C242" s="320" t="s">
        <v>1</v>
      </c>
      <c r="D242" s="320" t="s">
        <v>49</v>
      </c>
      <c r="E242" s="320"/>
      <c r="F242" s="320"/>
      <c r="G242" s="92"/>
      <c r="H242" s="92"/>
      <c r="I242" s="92"/>
      <c r="J242" s="92"/>
      <c r="K242" s="92"/>
    </row>
    <row r="243" spans="2:11" s="95" customFormat="1" ht="48">
      <c r="B243" s="320"/>
      <c r="C243" s="320"/>
      <c r="D243" s="100" t="s">
        <v>119</v>
      </c>
      <c r="E243" s="100" t="s">
        <v>120</v>
      </c>
      <c r="F243" s="100" t="s">
        <v>121</v>
      </c>
      <c r="G243" s="92"/>
      <c r="H243" s="92"/>
      <c r="I243" s="92"/>
      <c r="J243" s="92"/>
      <c r="K243" s="92"/>
    </row>
    <row r="244" spans="2:11" s="95" customFormat="1" ht="12.75">
      <c r="B244" s="100">
        <v>1</v>
      </c>
      <c r="C244" s="100">
        <v>2</v>
      </c>
      <c r="D244" s="100">
        <v>3</v>
      </c>
      <c r="E244" s="100">
        <v>4</v>
      </c>
      <c r="F244" s="100">
        <v>5</v>
      </c>
      <c r="G244" s="92"/>
      <c r="H244" s="92"/>
      <c r="I244" s="92"/>
      <c r="J244" s="92"/>
      <c r="K244" s="92"/>
    </row>
    <row r="245" spans="2:11" s="95" customFormat="1" ht="24">
      <c r="B245" s="101" t="s">
        <v>226</v>
      </c>
      <c r="C245" s="102" t="s">
        <v>54</v>
      </c>
      <c r="D245" s="103"/>
      <c r="E245" s="103"/>
      <c r="F245" s="103"/>
      <c r="G245" s="92"/>
      <c r="H245" s="92"/>
      <c r="I245" s="92"/>
      <c r="J245" s="92"/>
      <c r="K245" s="92"/>
    </row>
    <row r="246" spans="2:11" s="95" customFormat="1" ht="12.75">
      <c r="B246" s="101" t="s">
        <v>320</v>
      </c>
      <c r="C246" s="102" t="s">
        <v>56</v>
      </c>
      <c r="D246" s="103"/>
      <c r="E246" s="103"/>
      <c r="F246" s="103"/>
      <c r="G246" s="92"/>
      <c r="H246" s="92"/>
      <c r="I246" s="92"/>
      <c r="J246" s="92"/>
      <c r="K246" s="92"/>
    </row>
    <row r="247" spans="2:11" s="104" customFormat="1" ht="12.75">
      <c r="B247" s="101" t="s">
        <v>321</v>
      </c>
      <c r="C247" s="102" t="s">
        <v>58</v>
      </c>
      <c r="D247" s="105">
        <f>F259</f>
        <v>0</v>
      </c>
      <c r="E247" s="105">
        <f>I259</f>
        <v>0</v>
      </c>
      <c r="F247" s="105">
        <f>L259</f>
        <v>0</v>
      </c>
      <c r="G247" s="106"/>
      <c r="H247" s="106"/>
      <c r="I247" s="106"/>
      <c r="J247" s="106"/>
      <c r="K247" s="106"/>
    </row>
    <row r="248" spans="2:11" s="95" customFormat="1" ht="24">
      <c r="B248" s="101" t="s">
        <v>230</v>
      </c>
      <c r="C248" s="102" t="s">
        <v>65</v>
      </c>
      <c r="D248" s="232"/>
      <c r="E248" s="232"/>
      <c r="F248" s="232"/>
      <c r="G248" s="92"/>
      <c r="H248" s="92"/>
      <c r="I248" s="92"/>
      <c r="J248" s="92"/>
      <c r="K248" s="92"/>
    </row>
    <row r="249" spans="2:11" s="95" customFormat="1" ht="12.75">
      <c r="B249" s="101" t="s">
        <v>322</v>
      </c>
      <c r="C249" s="102" t="s">
        <v>67</v>
      </c>
      <c r="D249" s="232"/>
      <c r="E249" s="232"/>
      <c r="F249" s="232"/>
      <c r="G249" s="92"/>
      <c r="H249" s="92"/>
      <c r="I249" s="92"/>
      <c r="J249" s="92"/>
      <c r="K249" s="92"/>
    </row>
    <row r="250" spans="2:18" s="95" customFormat="1" ht="24">
      <c r="B250" s="237" t="s">
        <v>323</v>
      </c>
      <c r="C250" s="238" t="s">
        <v>69</v>
      </c>
      <c r="D250" s="147">
        <f>D245-D246+D247-D248+D249</f>
        <v>0</v>
      </c>
      <c r="E250" s="147">
        <f>E245-E246+E247-E248+E249</f>
        <v>0</v>
      </c>
      <c r="F250" s="147">
        <f>F245-F246+F247-F248+F249</f>
        <v>0</v>
      </c>
      <c r="G250" s="92"/>
      <c r="H250" s="92"/>
      <c r="I250" s="92"/>
      <c r="J250" s="92"/>
      <c r="K250" s="92"/>
      <c r="P250" s="107"/>
      <c r="Q250" s="107"/>
      <c r="R250" s="107"/>
    </row>
    <row r="251" spans="2:11" s="95" customFormat="1" ht="12.75">
      <c r="B251" s="233"/>
      <c r="C251" s="234"/>
      <c r="D251" s="235"/>
      <c r="E251" s="235"/>
      <c r="F251" s="235"/>
      <c r="G251" s="92"/>
      <c r="H251" s="92"/>
      <c r="I251" s="92"/>
      <c r="J251" s="92"/>
      <c r="K251" s="92"/>
    </row>
    <row r="252" spans="2:12" s="95" customFormat="1" ht="12.75" customHeight="1">
      <c r="B252" s="327" t="s">
        <v>324</v>
      </c>
      <c r="C252" s="327" t="s">
        <v>1</v>
      </c>
      <c r="D252" s="320" t="s">
        <v>325</v>
      </c>
      <c r="E252" s="320"/>
      <c r="F252" s="320"/>
      <c r="G252" s="320" t="s">
        <v>218</v>
      </c>
      <c r="H252" s="320"/>
      <c r="I252" s="320"/>
      <c r="J252" s="320" t="s">
        <v>219</v>
      </c>
      <c r="K252" s="320"/>
      <c r="L252" s="320"/>
    </row>
    <row r="253" spans="2:12" s="95" customFormat="1" ht="51">
      <c r="B253" s="327"/>
      <c r="C253" s="327"/>
      <c r="D253" s="135" t="s">
        <v>326</v>
      </c>
      <c r="E253" s="135" t="s">
        <v>327</v>
      </c>
      <c r="F253" s="135" t="s">
        <v>49</v>
      </c>
      <c r="G253" s="135" t="s">
        <v>326</v>
      </c>
      <c r="H253" s="135" t="s">
        <v>327</v>
      </c>
      <c r="I253" s="135" t="s">
        <v>49</v>
      </c>
      <c r="J253" s="135" t="s">
        <v>326</v>
      </c>
      <c r="K253" s="135" t="s">
        <v>327</v>
      </c>
      <c r="L253" s="135" t="s">
        <v>49</v>
      </c>
    </row>
    <row r="254" spans="2:12" s="95" customFormat="1" ht="12.75">
      <c r="B254" s="100">
        <v>1</v>
      </c>
      <c r="C254" s="100">
        <v>2</v>
      </c>
      <c r="D254" s="100">
        <v>3</v>
      </c>
      <c r="E254" s="100">
        <v>4</v>
      </c>
      <c r="F254" s="100">
        <v>5</v>
      </c>
      <c r="G254" s="100">
        <v>6</v>
      </c>
      <c r="H254" s="100">
        <v>7</v>
      </c>
      <c r="I254" s="100">
        <v>8</v>
      </c>
      <c r="J254" s="100">
        <v>9</v>
      </c>
      <c r="K254" s="100">
        <v>10</v>
      </c>
      <c r="L254" s="100">
        <v>11</v>
      </c>
    </row>
    <row r="255" spans="2:12" s="95" customFormat="1" ht="12.75">
      <c r="B255" s="145"/>
      <c r="C255" s="132" t="s">
        <v>3</v>
      </c>
      <c r="D255" s="93"/>
      <c r="E255" s="93"/>
      <c r="F255" s="93"/>
      <c r="G255" s="93"/>
      <c r="H255" s="93"/>
      <c r="I255" s="93"/>
      <c r="J255" s="93"/>
      <c r="K255" s="93"/>
      <c r="L255" s="93"/>
    </row>
    <row r="256" spans="2:12" s="95" customFormat="1" ht="12.75">
      <c r="B256" s="145"/>
      <c r="C256" s="132" t="s">
        <v>5</v>
      </c>
      <c r="D256" s="93"/>
      <c r="E256" s="93"/>
      <c r="F256" s="93"/>
      <c r="G256" s="93"/>
      <c r="H256" s="93"/>
      <c r="I256" s="93"/>
      <c r="J256" s="93"/>
      <c r="K256" s="93"/>
      <c r="L256" s="93"/>
    </row>
    <row r="257" spans="2:12" s="95" customFormat="1" ht="12.75">
      <c r="B257" s="145"/>
      <c r="C257" s="132" t="s">
        <v>99</v>
      </c>
      <c r="D257" s="105"/>
      <c r="E257" s="105"/>
      <c r="F257" s="226"/>
      <c r="G257" s="226"/>
      <c r="H257" s="105"/>
      <c r="I257" s="105"/>
      <c r="J257" s="226"/>
      <c r="K257" s="226"/>
      <c r="L257" s="105"/>
    </row>
    <row r="258" spans="2:12" s="95" customFormat="1" ht="12.75">
      <c r="B258" s="145"/>
      <c r="C258" s="132" t="s">
        <v>328</v>
      </c>
      <c r="D258" s="93"/>
      <c r="E258" s="93"/>
      <c r="F258" s="93"/>
      <c r="G258" s="93"/>
      <c r="H258" s="93"/>
      <c r="I258" s="93"/>
      <c r="J258" s="93"/>
      <c r="K258" s="93"/>
      <c r="L258" s="93"/>
    </row>
    <row r="259" spans="2:12" s="104" customFormat="1" ht="12.75">
      <c r="B259" s="205" t="s">
        <v>203</v>
      </c>
      <c r="C259" s="223" t="s">
        <v>204</v>
      </c>
      <c r="D259" s="147" t="s">
        <v>4</v>
      </c>
      <c r="E259" s="147" t="s">
        <v>4</v>
      </c>
      <c r="F259" s="147">
        <f>SUM(F255:F258)</f>
        <v>0</v>
      </c>
      <c r="G259" s="147" t="s">
        <v>4</v>
      </c>
      <c r="H259" s="147" t="s">
        <v>4</v>
      </c>
      <c r="I259" s="147">
        <f>SUM(I255:I258)</f>
        <v>0</v>
      </c>
      <c r="J259" s="147" t="s">
        <v>4</v>
      </c>
      <c r="K259" s="147" t="s">
        <v>4</v>
      </c>
      <c r="L259" s="147">
        <f>SUM(L255:L258)</f>
        <v>0</v>
      </c>
    </row>
    <row r="260" s="95" customFormat="1" ht="12.75"/>
    <row r="261" s="95" customFormat="1" ht="12.75"/>
    <row r="262" spans="2:15" s="95" customFormat="1" ht="14.25" customHeight="1">
      <c r="B262" s="319" t="s">
        <v>329</v>
      </c>
      <c r="C262" s="319"/>
      <c r="D262" s="319"/>
      <c r="E262" s="319"/>
      <c r="F262" s="319"/>
      <c r="G262" s="319"/>
      <c r="H262" s="319"/>
      <c r="I262" s="319"/>
      <c r="J262" s="319"/>
      <c r="K262" s="319"/>
      <c r="L262" s="319"/>
      <c r="M262" s="319"/>
      <c r="N262" s="319"/>
      <c r="O262" s="319"/>
    </row>
    <row r="263" spans="2:11" s="95" customFormat="1" ht="15.75">
      <c r="B263" s="98" t="s">
        <v>225</v>
      </c>
      <c r="C263" s="231"/>
      <c r="D263" s="231"/>
      <c r="E263" s="231"/>
      <c r="F263" s="231"/>
      <c r="G263" s="231"/>
      <c r="H263" s="231"/>
      <c r="I263" s="231"/>
      <c r="J263" s="231"/>
      <c r="K263" s="231"/>
    </row>
    <row r="264" spans="2:11" s="95" customFormat="1" ht="12.75" customHeight="1">
      <c r="B264" s="320" t="s">
        <v>0</v>
      </c>
      <c r="C264" s="320" t="s">
        <v>1</v>
      </c>
      <c r="D264" s="320" t="s">
        <v>49</v>
      </c>
      <c r="E264" s="320"/>
      <c r="F264" s="320"/>
      <c r="G264" s="92"/>
      <c r="H264" s="92"/>
      <c r="I264" s="92"/>
      <c r="J264" s="92"/>
      <c r="K264" s="92"/>
    </row>
    <row r="265" spans="2:11" s="95" customFormat="1" ht="48">
      <c r="B265" s="320"/>
      <c r="C265" s="320"/>
      <c r="D265" s="100" t="s">
        <v>119</v>
      </c>
      <c r="E265" s="100" t="s">
        <v>120</v>
      </c>
      <c r="F265" s="100" t="s">
        <v>121</v>
      </c>
      <c r="G265" s="92"/>
      <c r="H265" s="92"/>
      <c r="I265" s="92"/>
      <c r="J265" s="92"/>
      <c r="K265" s="92"/>
    </row>
    <row r="266" spans="2:11" s="95" customFormat="1" ht="12.75">
      <c r="B266" s="100">
        <v>1</v>
      </c>
      <c r="C266" s="100">
        <v>2</v>
      </c>
      <c r="D266" s="100">
        <v>3</v>
      </c>
      <c r="E266" s="100">
        <v>4</v>
      </c>
      <c r="F266" s="100">
        <v>5</v>
      </c>
      <c r="G266" s="92"/>
      <c r="H266" s="92"/>
      <c r="I266" s="92"/>
      <c r="J266" s="92"/>
      <c r="K266" s="92"/>
    </row>
    <row r="267" spans="2:11" s="95" customFormat="1" ht="24">
      <c r="B267" s="101" t="s">
        <v>226</v>
      </c>
      <c r="C267" s="102" t="s">
        <v>54</v>
      </c>
      <c r="D267" s="103"/>
      <c r="E267" s="103"/>
      <c r="F267" s="103"/>
      <c r="G267" s="92"/>
      <c r="H267" s="92"/>
      <c r="I267" s="92"/>
      <c r="J267" s="92"/>
      <c r="K267" s="92"/>
    </row>
    <row r="268" spans="2:11" s="95" customFormat="1" ht="12.75">
      <c r="B268" s="101" t="s">
        <v>320</v>
      </c>
      <c r="C268" s="102" t="s">
        <v>56</v>
      </c>
      <c r="D268" s="103"/>
      <c r="E268" s="103"/>
      <c r="F268" s="103"/>
      <c r="G268" s="92"/>
      <c r="H268" s="92"/>
      <c r="I268" s="92"/>
      <c r="J268" s="92"/>
      <c r="K268" s="92"/>
    </row>
    <row r="269" spans="2:11" s="95" customFormat="1" ht="24">
      <c r="B269" s="101" t="s">
        <v>330</v>
      </c>
      <c r="C269" s="102" t="s">
        <v>58</v>
      </c>
      <c r="D269" s="105">
        <f>F282</f>
        <v>0</v>
      </c>
      <c r="E269" s="105">
        <f>I282</f>
        <v>0</v>
      </c>
      <c r="F269" s="105">
        <f>L282</f>
        <v>0</v>
      </c>
      <c r="G269" s="92"/>
      <c r="H269" s="92"/>
      <c r="I269" s="92"/>
      <c r="J269" s="92"/>
      <c r="K269" s="92"/>
    </row>
    <row r="270" spans="2:11" s="95" customFormat="1" ht="24">
      <c r="B270" s="101" t="s">
        <v>230</v>
      </c>
      <c r="C270" s="102" t="s">
        <v>65</v>
      </c>
      <c r="D270" s="232"/>
      <c r="E270" s="232"/>
      <c r="F270" s="232"/>
      <c r="G270" s="92"/>
      <c r="H270" s="92"/>
      <c r="I270" s="92"/>
      <c r="J270" s="92"/>
      <c r="K270" s="92"/>
    </row>
    <row r="271" spans="2:11" s="95" customFormat="1" ht="12.75">
      <c r="B271" s="101" t="s">
        <v>322</v>
      </c>
      <c r="C271" s="102" t="s">
        <v>67</v>
      </c>
      <c r="D271" s="232"/>
      <c r="E271" s="232"/>
      <c r="F271" s="232"/>
      <c r="G271" s="92"/>
      <c r="H271" s="92"/>
      <c r="I271" s="92"/>
      <c r="J271" s="92"/>
      <c r="K271" s="92"/>
    </row>
    <row r="272" spans="2:11" s="239" customFormat="1" ht="36">
      <c r="B272" s="237" t="s">
        <v>331</v>
      </c>
      <c r="C272" s="238" t="s">
        <v>69</v>
      </c>
      <c r="D272" s="147">
        <f>D267-D268+D269-D270+D271</f>
        <v>0</v>
      </c>
      <c r="E272" s="147">
        <f>E267-E268+E269-E270+E271</f>
        <v>0</v>
      </c>
      <c r="F272" s="147">
        <f>F267-F268+F269-F270+F271</f>
        <v>0</v>
      </c>
      <c r="G272" s="92"/>
      <c r="H272" s="92"/>
      <c r="I272" s="92"/>
      <c r="J272" s="92"/>
      <c r="K272" s="92"/>
    </row>
    <row r="273" spans="2:11" s="95" customFormat="1" ht="12.75">
      <c r="B273" s="233"/>
      <c r="C273" s="234"/>
      <c r="D273" s="235"/>
      <c r="E273" s="235"/>
      <c r="F273" s="235"/>
      <c r="G273" s="92"/>
      <c r="H273" s="92"/>
      <c r="I273" s="92"/>
      <c r="J273" s="92"/>
      <c r="K273" s="92"/>
    </row>
    <row r="274" spans="2:11" s="95" customFormat="1" ht="12.75">
      <c r="B274" s="233"/>
      <c r="C274" s="234"/>
      <c r="D274" s="235"/>
      <c r="E274" s="235"/>
      <c r="F274" s="235"/>
      <c r="G274" s="92"/>
      <c r="H274" s="92"/>
      <c r="I274" s="92"/>
      <c r="J274" s="92"/>
      <c r="K274" s="92"/>
    </row>
    <row r="275" spans="2:12" s="95" customFormat="1" ht="23.25" customHeight="1">
      <c r="B275" s="327" t="s">
        <v>324</v>
      </c>
      <c r="C275" s="327" t="s">
        <v>1</v>
      </c>
      <c r="D275" s="320" t="s">
        <v>119</v>
      </c>
      <c r="E275" s="320"/>
      <c r="F275" s="320"/>
      <c r="G275" s="320" t="s">
        <v>120</v>
      </c>
      <c r="H275" s="320"/>
      <c r="I275" s="320"/>
      <c r="J275" s="320" t="s">
        <v>121</v>
      </c>
      <c r="K275" s="320"/>
      <c r="L275" s="320"/>
    </row>
    <row r="276" spans="2:12" s="95" customFormat="1" ht="51">
      <c r="B276" s="327"/>
      <c r="C276" s="327"/>
      <c r="D276" s="135" t="s">
        <v>326</v>
      </c>
      <c r="E276" s="135" t="s">
        <v>327</v>
      </c>
      <c r="F276" s="135" t="s">
        <v>49</v>
      </c>
      <c r="G276" s="135" t="s">
        <v>326</v>
      </c>
      <c r="H276" s="135" t="s">
        <v>327</v>
      </c>
      <c r="I276" s="135" t="s">
        <v>49</v>
      </c>
      <c r="J276" s="135" t="s">
        <v>326</v>
      </c>
      <c r="K276" s="135" t="s">
        <v>327</v>
      </c>
      <c r="L276" s="135" t="s">
        <v>49</v>
      </c>
    </row>
    <row r="277" spans="2:12" s="95" customFormat="1" ht="12.75">
      <c r="B277" s="100">
        <v>1</v>
      </c>
      <c r="C277" s="100">
        <v>2</v>
      </c>
      <c r="D277" s="100">
        <v>3</v>
      </c>
      <c r="E277" s="100">
        <v>4</v>
      </c>
      <c r="F277" s="100">
        <v>5</v>
      </c>
      <c r="G277" s="100">
        <v>6</v>
      </c>
      <c r="H277" s="100">
        <v>7</v>
      </c>
      <c r="I277" s="100">
        <v>8</v>
      </c>
      <c r="J277" s="100">
        <v>9</v>
      </c>
      <c r="K277" s="100">
        <v>10</v>
      </c>
      <c r="L277" s="100">
        <v>11</v>
      </c>
    </row>
    <row r="278" spans="2:12" s="95" customFormat="1" ht="12.75">
      <c r="B278" s="163"/>
      <c r="C278" s="132" t="s">
        <v>3</v>
      </c>
      <c r="D278" s="136"/>
      <c r="E278" s="136"/>
      <c r="F278" s="136"/>
      <c r="G278" s="136"/>
      <c r="H278" s="136"/>
      <c r="I278" s="136"/>
      <c r="J278" s="136"/>
      <c r="K278" s="136"/>
      <c r="L278" s="136"/>
    </row>
    <row r="279" spans="2:12" s="95" customFormat="1" ht="12.75">
      <c r="B279" s="145"/>
      <c r="C279" s="132" t="s">
        <v>5</v>
      </c>
      <c r="D279" s="145"/>
      <c r="E279" s="145"/>
      <c r="F279" s="212"/>
      <c r="G279" s="212"/>
      <c r="H279" s="145"/>
      <c r="I279" s="145"/>
      <c r="J279" s="212"/>
      <c r="K279" s="212"/>
      <c r="L279" s="145"/>
    </row>
    <row r="280" spans="2:12" s="95" customFormat="1" ht="12.75">
      <c r="B280" s="145"/>
      <c r="C280" s="132" t="s">
        <v>99</v>
      </c>
      <c r="D280" s="145"/>
      <c r="E280" s="145"/>
      <c r="F280" s="212"/>
      <c r="G280" s="212"/>
      <c r="H280" s="145"/>
      <c r="I280" s="145"/>
      <c r="J280" s="212"/>
      <c r="K280" s="212"/>
      <c r="L280" s="145"/>
    </row>
    <row r="281" spans="2:12" s="95" customFormat="1" ht="12.75">
      <c r="B281" s="145"/>
      <c r="C281" s="132" t="s">
        <v>328</v>
      </c>
      <c r="D281" s="136"/>
      <c r="E281" s="136"/>
      <c r="F281" s="136"/>
      <c r="G281" s="136"/>
      <c r="H281" s="136"/>
      <c r="I281" s="136"/>
      <c r="J281" s="136"/>
      <c r="K281" s="136"/>
      <c r="L281" s="136"/>
    </row>
    <row r="282" spans="2:12" s="95" customFormat="1" ht="12.75">
      <c r="B282" s="205" t="s">
        <v>203</v>
      </c>
      <c r="C282" s="223" t="s">
        <v>204</v>
      </c>
      <c r="D282" s="146" t="s">
        <v>4</v>
      </c>
      <c r="E282" s="146" t="s">
        <v>4</v>
      </c>
      <c r="F282" s="147">
        <f>SUM(F278:F281)</f>
        <v>0</v>
      </c>
      <c r="G282" s="146" t="s">
        <v>4</v>
      </c>
      <c r="H282" s="146" t="s">
        <v>4</v>
      </c>
      <c r="I282" s="147">
        <f>SUM(I278:I281)</f>
        <v>0</v>
      </c>
      <c r="J282" s="146" t="s">
        <v>4</v>
      </c>
      <c r="K282" s="146" t="s">
        <v>4</v>
      </c>
      <c r="L282" s="147">
        <f>SUM(L278:L281)</f>
        <v>0</v>
      </c>
    </row>
    <row r="283" s="95" customFormat="1" ht="12.75"/>
    <row r="284" spans="2:15" s="95" customFormat="1" ht="15.75">
      <c r="B284" s="319" t="s">
        <v>332</v>
      </c>
      <c r="C284" s="319"/>
      <c r="D284" s="319"/>
      <c r="E284" s="319"/>
      <c r="F284" s="319"/>
      <c r="G284" s="319"/>
      <c r="H284" s="319"/>
      <c r="I284" s="319"/>
      <c r="J284" s="319"/>
      <c r="K284" s="319"/>
      <c r="L284" s="319"/>
      <c r="M284" s="319"/>
      <c r="N284" s="319"/>
      <c r="O284" s="319"/>
    </row>
    <row r="285" spans="2:11" s="95" customFormat="1" ht="15.75">
      <c r="B285" s="98" t="s">
        <v>225</v>
      </c>
      <c r="C285" s="231"/>
      <c r="D285" s="231"/>
      <c r="E285" s="231"/>
      <c r="F285" s="231"/>
      <c r="G285" s="231"/>
      <c r="H285" s="231"/>
      <c r="I285" s="231"/>
      <c r="J285" s="231"/>
      <c r="K285" s="231"/>
    </row>
    <row r="286" s="95" customFormat="1" ht="12.75"/>
    <row r="287" spans="2:11" s="95" customFormat="1" ht="12.75" customHeight="1">
      <c r="B287" s="320" t="s">
        <v>0</v>
      </c>
      <c r="C287" s="320" t="s">
        <v>1</v>
      </c>
      <c r="D287" s="320" t="s">
        <v>49</v>
      </c>
      <c r="E287" s="320"/>
      <c r="F287" s="320"/>
      <c r="G287" s="92"/>
      <c r="H287" s="92"/>
      <c r="I287" s="92"/>
      <c r="J287" s="92"/>
      <c r="K287" s="92"/>
    </row>
    <row r="288" spans="2:11" s="95" customFormat="1" ht="48">
      <c r="B288" s="320"/>
      <c r="C288" s="320"/>
      <c r="D288" s="100" t="s">
        <v>119</v>
      </c>
      <c r="E288" s="100" t="s">
        <v>120</v>
      </c>
      <c r="F288" s="100" t="s">
        <v>121</v>
      </c>
      <c r="G288" s="92"/>
      <c r="H288" s="92"/>
      <c r="I288" s="92"/>
      <c r="J288" s="92"/>
      <c r="K288" s="92"/>
    </row>
    <row r="289" spans="2:11" s="95" customFormat="1" ht="12.75">
      <c r="B289" s="100">
        <v>1</v>
      </c>
      <c r="C289" s="100">
        <v>2</v>
      </c>
      <c r="D289" s="100">
        <v>3</v>
      </c>
      <c r="E289" s="100">
        <v>4</v>
      </c>
      <c r="F289" s="100">
        <v>5</v>
      </c>
      <c r="G289" s="92"/>
      <c r="H289" s="92"/>
      <c r="I289" s="92"/>
      <c r="J289" s="92"/>
      <c r="K289" s="92"/>
    </row>
    <row r="290" spans="2:11" s="95" customFormat="1" ht="24">
      <c r="B290" s="101" t="s">
        <v>226</v>
      </c>
      <c r="C290" s="102" t="s">
        <v>54</v>
      </c>
      <c r="D290" s="103"/>
      <c r="E290" s="103"/>
      <c r="F290" s="103"/>
      <c r="G290" s="92"/>
      <c r="H290" s="92"/>
      <c r="I290" s="92"/>
      <c r="J290" s="92"/>
      <c r="K290" s="92"/>
    </row>
    <row r="291" spans="2:11" s="95" customFormat="1" ht="12.75">
      <c r="B291" s="101" t="s">
        <v>320</v>
      </c>
      <c r="C291" s="102" t="s">
        <v>56</v>
      </c>
      <c r="D291" s="103"/>
      <c r="E291" s="103"/>
      <c r="F291" s="103"/>
      <c r="G291" s="92"/>
      <c r="H291" s="92"/>
      <c r="I291" s="92"/>
      <c r="J291" s="92"/>
      <c r="K291" s="92"/>
    </row>
    <row r="292" spans="2:11" s="95" customFormat="1" ht="12.75">
      <c r="B292" s="101" t="s">
        <v>333</v>
      </c>
      <c r="C292" s="102" t="s">
        <v>58</v>
      </c>
      <c r="D292" s="105">
        <f>F304</f>
        <v>0</v>
      </c>
      <c r="E292" s="105">
        <f>I304</f>
        <v>0</v>
      </c>
      <c r="F292" s="105">
        <f>L304</f>
        <v>0</v>
      </c>
      <c r="G292" s="92"/>
      <c r="H292" s="92"/>
      <c r="I292" s="92"/>
      <c r="J292" s="92"/>
      <c r="K292" s="92"/>
    </row>
    <row r="293" spans="2:11" s="95" customFormat="1" ht="24">
      <c r="B293" s="101" t="s">
        <v>230</v>
      </c>
      <c r="C293" s="102" t="s">
        <v>65</v>
      </c>
      <c r="D293" s="232"/>
      <c r="E293" s="232"/>
      <c r="F293" s="232"/>
      <c r="G293" s="92"/>
      <c r="H293" s="92"/>
      <c r="I293" s="92"/>
      <c r="J293" s="92"/>
      <c r="K293" s="92"/>
    </row>
    <row r="294" spans="2:11" s="95" customFormat="1" ht="12.75">
      <c r="B294" s="101" t="s">
        <v>322</v>
      </c>
      <c r="C294" s="102" t="s">
        <v>67</v>
      </c>
      <c r="D294" s="232"/>
      <c r="E294" s="232"/>
      <c r="F294" s="232"/>
      <c r="G294" s="92"/>
      <c r="H294" s="92"/>
      <c r="I294" s="92"/>
      <c r="J294" s="92"/>
      <c r="K294" s="92"/>
    </row>
    <row r="295" spans="2:11" s="95" customFormat="1" ht="24">
      <c r="B295" s="237" t="s">
        <v>334</v>
      </c>
      <c r="C295" s="238" t="s">
        <v>69</v>
      </c>
      <c r="D295" s="147">
        <f>D290-D291+D292-D293+D294</f>
        <v>0</v>
      </c>
      <c r="E295" s="147">
        <f>E290-E291+E292-E293+E294</f>
        <v>0</v>
      </c>
      <c r="F295" s="147">
        <f>F290-F291+F292-F293+F294</f>
        <v>0</v>
      </c>
      <c r="G295" s="92"/>
      <c r="H295" s="92"/>
      <c r="I295" s="92"/>
      <c r="J295" s="92"/>
      <c r="K295" s="92"/>
    </row>
    <row r="296" spans="2:11" s="95" customFormat="1" ht="12.75">
      <c r="B296" s="233"/>
      <c r="C296" s="234"/>
      <c r="D296" s="235"/>
      <c r="E296" s="235"/>
      <c r="F296" s="235"/>
      <c r="G296" s="92"/>
      <c r="H296" s="92"/>
      <c r="I296" s="92"/>
      <c r="J296" s="92"/>
      <c r="K296" s="92"/>
    </row>
    <row r="297" spans="2:12" s="95" customFormat="1" ht="12.75" customHeight="1">
      <c r="B297" s="327" t="s">
        <v>324</v>
      </c>
      <c r="C297" s="327" t="s">
        <v>1</v>
      </c>
      <c r="D297" s="320" t="s">
        <v>119</v>
      </c>
      <c r="E297" s="320"/>
      <c r="F297" s="320"/>
      <c r="G297" s="320" t="s">
        <v>120</v>
      </c>
      <c r="H297" s="320"/>
      <c r="I297" s="320"/>
      <c r="J297" s="320" t="s">
        <v>121</v>
      </c>
      <c r="K297" s="320"/>
      <c r="L297" s="320"/>
    </row>
    <row r="298" spans="2:12" s="95" customFormat="1" ht="51">
      <c r="B298" s="327"/>
      <c r="C298" s="327"/>
      <c r="D298" s="135" t="s">
        <v>326</v>
      </c>
      <c r="E298" s="135" t="s">
        <v>335</v>
      </c>
      <c r="F298" s="135" t="s">
        <v>49</v>
      </c>
      <c r="G298" s="135" t="s">
        <v>326</v>
      </c>
      <c r="H298" s="135" t="s">
        <v>335</v>
      </c>
      <c r="I298" s="135" t="s">
        <v>49</v>
      </c>
      <c r="J298" s="135" t="s">
        <v>326</v>
      </c>
      <c r="K298" s="135" t="s">
        <v>335</v>
      </c>
      <c r="L298" s="135" t="s">
        <v>49</v>
      </c>
    </row>
    <row r="299" spans="2:12" s="95" customFormat="1" ht="12.75">
      <c r="B299" s="100">
        <v>1</v>
      </c>
      <c r="C299" s="100">
        <v>2</v>
      </c>
      <c r="D299" s="100">
        <v>3</v>
      </c>
      <c r="E299" s="100">
        <v>4</v>
      </c>
      <c r="F299" s="100">
        <v>5</v>
      </c>
      <c r="G299" s="100">
        <v>6</v>
      </c>
      <c r="H299" s="100">
        <v>7</v>
      </c>
      <c r="I299" s="100">
        <v>8</v>
      </c>
      <c r="J299" s="100">
        <v>9</v>
      </c>
      <c r="K299" s="100">
        <v>10</v>
      </c>
      <c r="L299" s="100">
        <v>11</v>
      </c>
    </row>
    <row r="300" spans="2:12" s="95" customFormat="1" ht="24">
      <c r="B300" s="101" t="s">
        <v>336</v>
      </c>
      <c r="C300" s="132" t="s">
        <v>3</v>
      </c>
      <c r="D300" s="240" t="s">
        <v>337</v>
      </c>
      <c r="E300" s="240" t="s">
        <v>337</v>
      </c>
      <c r="F300" s="240" t="s">
        <v>337</v>
      </c>
      <c r="G300" s="136"/>
      <c r="H300" s="136"/>
      <c r="I300" s="136"/>
      <c r="J300" s="136"/>
      <c r="K300" s="136"/>
      <c r="L300" s="136"/>
    </row>
    <row r="301" spans="2:12" s="95" customFormat="1" ht="24">
      <c r="B301" s="101" t="s">
        <v>338</v>
      </c>
      <c r="C301" s="132" t="s">
        <v>5</v>
      </c>
      <c r="D301" s="240" t="s">
        <v>337</v>
      </c>
      <c r="E301" s="240" t="s">
        <v>337</v>
      </c>
      <c r="F301" s="240" t="s">
        <v>337</v>
      </c>
      <c r="G301" s="212"/>
      <c r="H301" s="145"/>
      <c r="I301" s="145"/>
      <c r="J301" s="212"/>
      <c r="K301" s="212"/>
      <c r="L301" s="145"/>
    </row>
    <row r="302" spans="2:12" s="95" customFormat="1" ht="12.75">
      <c r="B302" s="101" t="s">
        <v>339</v>
      </c>
      <c r="C302" s="132" t="s">
        <v>99</v>
      </c>
      <c r="D302" s="241"/>
      <c r="E302" s="241"/>
      <c r="F302" s="241"/>
      <c r="G302" s="212"/>
      <c r="H302" s="145"/>
      <c r="I302" s="145"/>
      <c r="J302" s="212"/>
      <c r="K302" s="212"/>
      <c r="L302" s="145"/>
    </row>
    <row r="303" spans="2:12" s="95" customFormat="1" ht="12.75">
      <c r="B303" s="145"/>
      <c r="C303" s="132" t="s">
        <v>328</v>
      </c>
      <c r="D303" s="136"/>
      <c r="E303" s="136"/>
      <c r="F303" s="136"/>
      <c r="G303" s="136"/>
      <c r="H303" s="136"/>
      <c r="I303" s="136"/>
      <c r="J303" s="136"/>
      <c r="K303" s="136"/>
      <c r="L303" s="136"/>
    </row>
    <row r="304" spans="2:12" s="95" customFormat="1" ht="12.75">
      <c r="B304" s="205" t="s">
        <v>203</v>
      </c>
      <c r="C304" s="223" t="s">
        <v>204</v>
      </c>
      <c r="D304" s="146" t="s">
        <v>4</v>
      </c>
      <c r="E304" s="146" t="s">
        <v>4</v>
      </c>
      <c r="F304" s="147">
        <f>SUM(F300:F303)</f>
        <v>0</v>
      </c>
      <c r="G304" s="146" t="s">
        <v>4</v>
      </c>
      <c r="H304" s="146" t="s">
        <v>4</v>
      </c>
      <c r="I304" s="147">
        <f>SUM(I300:I303)</f>
        <v>0</v>
      </c>
      <c r="J304" s="146" t="s">
        <v>4</v>
      </c>
      <c r="K304" s="146" t="s">
        <v>4</v>
      </c>
      <c r="L304" s="147">
        <f>SUM(L300:L303)</f>
        <v>0</v>
      </c>
    </row>
    <row r="305" s="95" customFormat="1" ht="12.75"/>
    <row r="306" spans="2:15" s="95" customFormat="1" ht="15.75">
      <c r="B306" s="319" t="s">
        <v>340</v>
      </c>
      <c r="C306" s="319"/>
      <c r="D306" s="319"/>
      <c r="E306" s="319"/>
      <c r="F306" s="319"/>
      <c r="G306" s="319"/>
      <c r="H306" s="319"/>
      <c r="I306" s="319"/>
      <c r="J306" s="319"/>
      <c r="K306" s="319"/>
      <c r="L306" s="319"/>
      <c r="M306" s="319"/>
      <c r="N306" s="319"/>
      <c r="O306" s="319"/>
    </row>
    <row r="307" spans="2:15" s="95" customFormat="1" ht="15.75">
      <c r="B307" s="98" t="s">
        <v>225</v>
      </c>
      <c r="C307" s="211"/>
      <c r="D307" s="211"/>
      <c r="E307" s="211"/>
      <c r="F307" s="211"/>
      <c r="G307" s="211"/>
      <c r="H307" s="211"/>
      <c r="I307" s="211"/>
      <c r="J307" s="211"/>
      <c r="K307" s="211"/>
      <c r="L307" s="154"/>
      <c r="M307" s="154"/>
      <c r="N307" s="154"/>
      <c r="O307" s="154"/>
    </row>
    <row r="308" spans="2:11" s="95" customFormat="1" ht="12.75" customHeight="1">
      <c r="B308" s="320" t="s">
        <v>0</v>
      </c>
      <c r="C308" s="320" t="s">
        <v>1</v>
      </c>
      <c r="D308" s="320" t="s">
        <v>49</v>
      </c>
      <c r="E308" s="320"/>
      <c r="F308" s="320"/>
      <c r="G308" s="92"/>
      <c r="H308" s="92"/>
      <c r="I308" s="92"/>
      <c r="J308" s="92"/>
      <c r="K308" s="92"/>
    </row>
    <row r="309" spans="2:11" s="95" customFormat="1" ht="48">
      <c r="B309" s="320"/>
      <c r="C309" s="320"/>
      <c r="D309" s="100" t="s">
        <v>119</v>
      </c>
      <c r="E309" s="100" t="s">
        <v>120</v>
      </c>
      <c r="F309" s="100" t="s">
        <v>121</v>
      </c>
      <c r="G309" s="92"/>
      <c r="H309" s="92"/>
      <c r="I309" s="92"/>
      <c r="J309" s="92"/>
      <c r="K309" s="92"/>
    </row>
    <row r="310" spans="2:11" s="95" customFormat="1" ht="12.75">
      <c r="B310" s="100">
        <v>1</v>
      </c>
      <c r="C310" s="100">
        <v>2</v>
      </c>
      <c r="D310" s="100">
        <v>3</v>
      </c>
      <c r="E310" s="100">
        <v>4</v>
      </c>
      <c r="F310" s="100">
        <v>5</v>
      </c>
      <c r="G310" s="92"/>
      <c r="H310" s="92"/>
      <c r="I310" s="92"/>
      <c r="J310" s="92"/>
      <c r="K310" s="92"/>
    </row>
    <row r="311" spans="2:11" s="95" customFormat="1" ht="24">
      <c r="B311" s="242" t="s">
        <v>341</v>
      </c>
      <c r="C311" s="102" t="s">
        <v>54</v>
      </c>
      <c r="D311" s="103"/>
      <c r="E311" s="103"/>
      <c r="F311" s="103"/>
      <c r="G311" s="92"/>
      <c r="H311" s="92"/>
      <c r="I311" s="92"/>
      <c r="J311" s="92"/>
      <c r="K311" s="92"/>
    </row>
    <row r="312" spans="2:11" s="95" customFormat="1" ht="24">
      <c r="B312" s="242" t="s">
        <v>342</v>
      </c>
      <c r="C312" s="102" t="s">
        <v>56</v>
      </c>
      <c r="D312" s="103"/>
      <c r="E312" s="103"/>
      <c r="F312" s="103"/>
      <c r="G312" s="92"/>
      <c r="H312" s="92"/>
      <c r="I312" s="92"/>
      <c r="J312" s="92"/>
      <c r="K312" s="92"/>
    </row>
    <row r="313" spans="2:11" s="95" customFormat="1" ht="24">
      <c r="B313" s="242" t="s">
        <v>343</v>
      </c>
      <c r="C313" s="102" t="s">
        <v>58</v>
      </c>
      <c r="D313" s="105">
        <f>F323</f>
        <v>0</v>
      </c>
      <c r="E313" s="105">
        <f>I323</f>
        <v>0</v>
      </c>
      <c r="F313" s="105">
        <f>L323</f>
        <v>0</v>
      </c>
      <c r="G313" s="92"/>
      <c r="H313" s="92"/>
      <c r="I313" s="92"/>
      <c r="J313" s="92"/>
      <c r="K313" s="92"/>
    </row>
    <row r="314" spans="2:11" s="95" customFormat="1" ht="24">
      <c r="B314" s="242" t="s">
        <v>344</v>
      </c>
      <c r="C314" s="102" t="s">
        <v>65</v>
      </c>
      <c r="D314" s="232"/>
      <c r="E314" s="232"/>
      <c r="F314" s="232"/>
      <c r="G314" s="92"/>
      <c r="H314" s="92"/>
      <c r="I314" s="92"/>
      <c r="J314" s="92"/>
      <c r="K314" s="92"/>
    </row>
    <row r="315" spans="2:11" s="95" customFormat="1" ht="24">
      <c r="B315" s="242" t="s">
        <v>345</v>
      </c>
      <c r="C315" s="102" t="s">
        <v>67</v>
      </c>
      <c r="D315" s="232"/>
      <c r="E315" s="232"/>
      <c r="F315" s="232"/>
      <c r="G315" s="92"/>
      <c r="H315" s="92"/>
      <c r="I315" s="92"/>
      <c r="J315" s="92"/>
      <c r="K315" s="92"/>
    </row>
    <row r="316" spans="2:18" s="95" customFormat="1" ht="36">
      <c r="B316" s="243" t="s">
        <v>346</v>
      </c>
      <c r="C316" s="111" t="s">
        <v>69</v>
      </c>
      <c r="D316" s="147">
        <f>D311-D312+D313-D314+D315</f>
        <v>0</v>
      </c>
      <c r="E316" s="147">
        <f>E311-E312+E313-E314+E315</f>
        <v>0</v>
      </c>
      <c r="F316" s="147">
        <f>F311-F312+F313-F314+F315</f>
        <v>0</v>
      </c>
      <c r="G316" s="92"/>
      <c r="H316" s="92"/>
      <c r="I316" s="92"/>
      <c r="J316" s="92"/>
      <c r="K316" s="92"/>
      <c r="P316" s="107"/>
      <c r="Q316" s="107"/>
      <c r="R316" s="107"/>
    </row>
    <row r="317" spans="2:11" s="95" customFormat="1" ht="12.75">
      <c r="B317" s="244"/>
      <c r="C317" s="234"/>
      <c r="D317" s="235"/>
      <c r="E317" s="235"/>
      <c r="F317" s="235"/>
      <c r="G317" s="92"/>
      <c r="H317" s="92"/>
      <c r="I317" s="92"/>
      <c r="J317" s="92"/>
      <c r="K317" s="92"/>
    </row>
    <row r="318" spans="2:12" s="95" customFormat="1" ht="14.25" customHeight="1">
      <c r="B318" s="327" t="s">
        <v>324</v>
      </c>
      <c r="C318" s="327" t="s">
        <v>1</v>
      </c>
      <c r="D318" s="320" t="s">
        <v>119</v>
      </c>
      <c r="E318" s="320"/>
      <c r="F318" s="320"/>
      <c r="G318" s="320" t="s">
        <v>120</v>
      </c>
      <c r="H318" s="320"/>
      <c r="I318" s="320"/>
      <c r="J318" s="320" t="s">
        <v>121</v>
      </c>
      <c r="K318" s="320"/>
      <c r="L318" s="320"/>
    </row>
    <row r="319" spans="2:12" s="95" customFormat="1" ht="25.5">
      <c r="B319" s="327"/>
      <c r="C319" s="327"/>
      <c r="D319" s="135" t="s">
        <v>347</v>
      </c>
      <c r="E319" s="135" t="s">
        <v>348</v>
      </c>
      <c r="F319" s="135" t="s">
        <v>49</v>
      </c>
      <c r="G319" s="135" t="s">
        <v>347</v>
      </c>
      <c r="H319" s="135" t="s">
        <v>348</v>
      </c>
      <c r="I319" s="135" t="s">
        <v>49</v>
      </c>
      <c r="J319" s="135" t="s">
        <v>347</v>
      </c>
      <c r="K319" s="135" t="s">
        <v>348</v>
      </c>
      <c r="L319" s="135" t="s">
        <v>49</v>
      </c>
    </row>
    <row r="320" spans="2:12" s="95" customFormat="1" ht="12.75">
      <c r="B320" s="100">
        <v>1</v>
      </c>
      <c r="C320" s="100">
        <v>2</v>
      </c>
      <c r="D320" s="100">
        <v>3</v>
      </c>
      <c r="E320" s="100">
        <v>4</v>
      </c>
      <c r="F320" s="100">
        <v>5</v>
      </c>
      <c r="G320" s="100">
        <v>6</v>
      </c>
      <c r="H320" s="100">
        <v>7</v>
      </c>
      <c r="I320" s="100">
        <v>8</v>
      </c>
      <c r="J320" s="100">
        <v>9</v>
      </c>
      <c r="K320" s="100">
        <v>10</v>
      </c>
      <c r="L320" s="100">
        <v>11</v>
      </c>
    </row>
    <row r="321" spans="2:12" s="95" customFormat="1" ht="12.75">
      <c r="B321" s="145" t="s">
        <v>349</v>
      </c>
      <c r="C321" s="132" t="s">
        <v>3</v>
      </c>
      <c r="D321" s="236"/>
      <c r="E321" s="245"/>
      <c r="F321" s="236"/>
      <c r="G321" s="236"/>
      <c r="H321" s="245"/>
      <c r="I321" s="236"/>
      <c r="J321" s="236"/>
      <c r="K321" s="245"/>
      <c r="L321" s="236"/>
    </row>
    <row r="322" spans="2:12" s="95" customFormat="1" ht="12.75">
      <c r="B322" s="145" t="s">
        <v>350</v>
      </c>
      <c r="C322" s="132" t="s">
        <v>5</v>
      </c>
      <c r="D322" s="155"/>
      <c r="E322" s="246"/>
      <c r="F322" s="158"/>
      <c r="G322" s="158"/>
      <c r="H322" s="246"/>
      <c r="I322" s="155"/>
      <c r="J322" s="158"/>
      <c r="K322" s="246"/>
      <c r="L322" s="155"/>
    </row>
    <row r="323" spans="2:12" s="95" customFormat="1" ht="12.75">
      <c r="B323" s="205" t="s">
        <v>203</v>
      </c>
      <c r="C323" s="223" t="s">
        <v>204</v>
      </c>
      <c r="D323" s="247" t="s">
        <v>4</v>
      </c>
      <c r="E323" s="247" t="s">
        <v>4</v>
      </c>
      <c r="F323" s="247">
        <f>F321+F322</f>
        <v>0</v>
      </c>
      <c r="G323" s="247" t="s">
        <v>4</v>
      </c>
      <c r="H323" s="247" t="s">
        <v>4</v>
      </c>
      <c r="I323" s="247">
        <f>I321+I322</f>
        <v>0</v>
      </c>
      <c r="J323" s="247" t="s">
        <v>4</v>
      </c>
      <c r="K323" s="247" t="s">
        <v>4</v>
      </c>
      <c r="L323" s="247">
        <f>L321+L322</f>
        <v>0</v>
      </c>
    </row>
    <row r="324" s="95" customFormat="1" ht="12.75"/>
    <row r="325" spans="2:15" s="95" customFormat="1" ht="15.75">
      <c r="B325" s="319" t="s">
        <v>351</v>
      </c>
      <c r="C325" s="319"/>
      <c r="D325" s="319"/>
      <c r="E325" s="319"/>
      <c r="F325" s="319"/>
      <c r="G325" s="319"/>
      <c r="H325" s="319"/>
      <c r="I325" s="319"/>
      <c r="J325" s="319"/>
      <c r="K325" s="319"/>
      <c r="L325" s="319"/>
      <c r="M325" s="319"/>
      <c r="N325" s="319"/>
      <c r="O325" s="319"/>
    </row>
    <row r="326" spans="2:15" ht="15.75">
      <c r="B326" s="98" t="s">
        <v>179</v>
      </c>
      <c r="C326" s="248"/>
      <c r="D326" s="248"/>
      <c r="E326" s="248"/>
      <c r="F326" s="248"/>
      <c r="G326" s="248"/>
      <c r="H326" s="248"/>
      <c r="I326" s="248"/>
      <c r="J326" s="248"/>
      <c r="K326" s="248"/>
      <c r="L326" s="249"/>
      <c r="M326" s="249"/>
      <c r="N326" s="249"/>
      <c r="O326" s="249"/>
    </row>
    <row r="327" spans="2:11" ht="12.75" customHeight="1">
      <c r="B327" s="320" t="s">
        <v>0</v>
      </c>
      <c r="C327" s="320" t="s">
        <v>1</v>
      </c>
      <c r="D327" s="320" t="s">
        <v>49</v>
      </c>
      <c r="E327" s="320"/>
      <c r="F327" s="320"/>
      <c r="G327" s="114"/>
      <c r="H327" s="114"/>
      <c r="I327" s="114"/>
      <c r="J327" s="114"/>
      <c r="K327" s="114"/>
    </row>
    <row r="328" spans="2:11" ht="48">
      <c r="B328" s="320"/>
      <c r="C328" s="320"/>
      <c r="D328" s="100" t="s">
        <v>119</v>
      </c>
      <c r="E328" s="100" t="s">
        <v>120</v>
      </c>
      <c r="F328" s="100" t="s">
        <v>121</v>
      </c>
      <c r="G328" s="114"/>
      <c r="H328" s="114"/>
      <c r="I328" s="114"/>
      <c r="J328" s="114"/>
      <c r="K328" s="114"/>
    </row>
    <row r="329" spans="2:11" ht="12.75">
      <c r="B329" s="100">
        <v>1</v>
      </c>
      <c r="C329" s="100">
        <v>2</v>
      </c>
      <c r="D329" s="100">
        <v>3</v>
      </c>
      <c r="E329" s="100">
        <v>4</v>
      </c>
      <c r="F329" s="100">
        <v>5</v>
      </c>
      <c r="G329" s="114"/>
      <c r="H329" s="114"/>
      <c r="I329" s="114"/>
      <c r="J329" s="114"/>
      <c r="K329" s="114"/>
    </row>
    <row r="330" spans="2:11" ht="24">
      <c r="B330" s="242" t="s">
        <v>352</v>
      </c>
      <c r="C330" s="102" t="s">
        <v>54</v>
      </c>
      <c r="D330" s="103"/>
      <c r="E330" s="103"/>
      <c r="F330" s="103"/>
      <c r="G330" s="114"/>
      <c r="H330" s="114"/>
      <c r="I330" s="114"/>
      <c r="J330" s="114"/>
      <c r="K330" s="114"/>
    </row>
    <row r="331" spans="2:11" ht="24">
      <c r="B331" s="242" t="s">
        <v>353</v>
      </c>
      <c r="C331" s="102" t="s">
        <v>56</v>
      </c>
      <c r="D331" s="103"/>
      <c r="E331" s="103"/>
      <c r="F331" s="103"/>
      <c r="G331" s="114"/>
      <c r="H331" s="114"/>
      <c r="I331" s="114"/>
      <c r="J331" s="114"/>
      <c r="K331" s="114"/>
    </row>
    <row r="332" spans="2:11" ht="12.75">
      <c r="B332" s="242" t="s">
        <v>354</v>
      </c>
      <c r="C332" s="102" t="s">
        <v>58</v>
      </c>
      <c r="D332" s="105">
        <f>F344</f>
        <v>0</v>
      </c>
      <c r="E332" s="105">
        <f>I344</f>
        <v>0</v>
      </c>
      <c r="F332" s="105">
        <f>L344</f>
        <v>0</v>
      </c>
      <c r="G332" s="114"/>
      <c r="H332" s="114"/>
      <c r="I332" s="114"/>
      <c r="J332" s="114"/>
      <c r="K332" s="114"/>
    </row>
    <row r="333" spans="2:11" ht="24">
      <c r="B333" s="242" t="s">
        <v>355</v>
      </c>
      <c r="C333" s="102" t="s">
        <v>65</v>
      </c>
      <c r="D333" s="232"/>
      <c r="E333" s="232"/>
      <c r="F333" s="232"/>
      <c r="G333" s="114"/>
      <c r="H333" s="114"/>
      <c r="I333" s="114"/>
      <c r="J333" s="114"/>
      <c r="K333" s="114"/>
    </row>
    <row r="334" spans="2:11" ht="24">
      <c r="B334" s="242" t="s">
        <v>356</v>
      </c>
      <c r="C334" s="102" t="s">
        <v>67</v>
      </c>
      <c r="D334" s="232"/>
      <c r="E334" s="232"/>
      <c r="F334" s="232"/>
      <c r="G334" s="114"/>
      <c r="H334" s="114"/>
      <c r="I334" s="114"/>
      <c r="J334" s="114"/>
      <c r="K334" s="114"/>
    </row>
    <row r="335" spans="2:18" ht="24">
      <c r="B335" s="243" t="s">
        <v>357</v>
      </c>
      <c r="C335" s="111" t="s">
        <v>69</v>
      </c>
      <c r="D335" s="147">
        <f>D330-D331+D332-D333+D334</f>
        <v>0</v>
      </c>
      <c r="E335" s="147">
        <f>E330-E331+E332-E333+E334</f>
        <v>0</v>
      </c>
      <c r="F335" s="147">
        <f>F330-F331+F332-F333+F334</f>
        <v>0</v>
      </c>
      <c r="G335" s="114"/>
      <c r="H335" s="114"/>
      <c r="I335" s="114"/>
      <c r="J335" s="114"/>
      <c r="K335" s="114"/>
      <c r="P335" s="250"/>
      <c r="Q335" s="250"/>
      <c r="R335" s="250"/>
    </row>
    <row r="336" spans="2:11" s="95" customFormat="1" ht="12.75">
      <c r="B336" s="244"/>
      <c r="C336" s="234"/>
      <c r="D336" s="235"/>
      <c r="E336" s="235"/>
      <c r="F336" s="235"/>
      <c r="G336" s="92"/>
      <c r="H336" s="92"/>
      <c r="I336" s="92"/>
      <c r="J336" s="92"/>
      <c r="K336" s="92"/>
    </row>
    <row r="337" spans="2:12" s="95" customFormat="1" ht="14.25" customHeight="1">
      <c r="B337" s="327" t="s">
        <v>324</v>
      </c>
      <c r="C337" s="327" t="s">
        <v>1</v>
      </c>
      <c r="D337" s="320" t="s">
        <v>119</v>
      </c>
      <c r="E337" s="320"/>
      <c r="F337" s="320"/>
      <c r="G337" s="320" t="s">
        <v>120</v>
      </c>
      <c r="H337" s="320"/>
      <c r="I337" s="320"/>
      <c r="J337" s="320" t="s">
        <v>121</v>
      </c>
      <c r="K337" s="320"/>
      <c r="L337" s="320"/>
    </row>
    <row r="338" spans="2:12" s="95" customFormat="1" ht="25.5">
      <c r="B338" s="327"/>
      <c r="C338" s="327"/>
      <c r="D338" s="135" t="s">
        <v>347</v>
      </c>
      <c r="E338" s="135" t="s">
        <v>348</v>
      </c>
      <c r="F338" s="135" t="s">
        <v>49</v>
      </c>
      <c r="G338" s="135" t="s">
        <v>347</v>
      </c>
      <c r="H338" s="135" t="s">
        <v>348</v>
      </c>
      <c r="I338" s="135" t="s">
        <v>49</v>
      </c>
      <c r="J338" s="135" t="s">
        <v>347</v>
      </c>
      <c r="K338" s="135" t="s">
        <v>348</v>
      </c>
      <c r="L338" s="135" t="s">
        <v>49</v>
      </c>
    </row>
    <row r="339" spans="2:12" s="95" customFormat="1" ht="12.75">
      <c r="B339" s="100">
        <v>1</v>
      </c>
      <c r="C339" s="100">
        <v>2</v>
      </c>
      <c r="D339" s="100">
        <v>3</v>
      </c>
      <c r="E339" s="100">
        <v>4</v>
      </c>
      <c r="F339" s="100">
        <v>5</v>
      </c>
      <c r="G339" s="100">
        <v>6</v>
      </c>
      <c r="H339" s="100">
        <v>7</v>
      </c>
      <c r="I339" s="100">
        <v>8</v>
      </c>
      <c r="J339" s="100">
        <v>9</v>
      </c>
      <c r="K339" s="100">
        <v>10</v>
      </c>
      <c r="L339" s="100">
        <v>11</v>
      </c>
    </row>
    <row r="340" spans="2:12" s="95" customFormat="1" ht="12.75">
      <c r="B340" s="145" t="s">
        <v>358</v>
      </c>
      <c r="C340" s="132" t="s">
        <v>3</v>
      </c>
      <c r="D340" s="136"/>
      <c r="E340" s="93"/>
      <c r="F340" s="93"/>
      <c r="G340" s="136"/>
      <c r="H340" s="136"/>
      <c r="I340" s="93"/>
      <c r="J340" s="136"/>
      <c r="K340" s="136"/>
      <c r="L340" s="93"/>
    </row>
    <row r="341" spans="2:12" s="95" customFormat="1" ht="12.75">
      <c r="B341" s="145" t="s">
        <v>359</v>
      </c>
      <c r="C341" s="132" t="s">
        <v>5</v>
      </c>
      <c r="D341" s="145"/>
      <c r="E341" s="145"/>
      <c r="F341" s="212"/>
      <c r="G341" s="212"/>
      <c r="H341" s="145"/>
      <c r="I341" s="145"/>
      <c r="J341" s="212"/>
      <c r="K341" s="212"/>
      <c r="L341" s="145"/>
    </row>
    <row r="342" spans="2:12" s="95" customFormat="1" ht="12.75">
      <c r="B342" s="145"/>
      <c r="C342" s="132"/>
      <c r="D342" s="145"/>
      <c r="E342" s="145"/>
      <c r="F342" s="212"/>
      <c r="G342" s="212"/>
      <c r="H342" s="145"/>
      <c r="I342" s="145"/>
      <c r="J342" s="212"/>
      <c r="K342" s="212"/>
      <c r="L342" s="145"/>
    </row>
    <row r="343" spans="2:12" s="95" customFormat="1" ht="12.75">
      <c r="B343" s="145" t="s">
        <v>360</v>
      </c>
      <c r="C343" s="132" t="s">
        <v>99</v>
      </c>
      <c r="D343" s="145"/>
      <c r="E343" s="145"/>
      <c r="F343" s="212"/>
      <c r="G343" s="212"/>
      <c r="H343" s="145"/>
      <c r="I343" s="145"/>
      <c r="J343" s="212"/>
      <c r="K343" s="212"/>
      <c r="L343" s="145"/>
    </row>
    <row r="344" spans="2:12" s="104" customFormat="1" ht="12.75">
      <c r="B344" s="205" t="s">
        <v>203</v>
      </c>
      <c r="C344" s="223" t="s">
        <v>204</v>
      </c>
      <c r="D344" s="146" t="s">
        <v>4</v>
      </c>
      <c r="E344" s="146" t="s">
        <v>4</v>
      </c>
      <c r="F344" s="147">
        <f>F340+F341+F343</f>
        <v>0</v>
      </c>
      <c r="G344" s="146" t="s">
        <v>4</v>
      </c>
      <c r="H344" s="146" t="s">
        <v>4</v>
      </c>
      <c r="I344" s="147">
        <f>I340+I341+I343</f>
        <v>0</v>
      </c>
      <c r="J344" s="146" t="s">
        <v>4</v>
      </c>
      <c r="K344" s="146" t="s">
        <v>4</v>
      </c>
      <c r="L344" s="147">
        <f>L340+L341+L343</f>
        <v>0</v>
      </c>
    </row>
    <row r="345" spans="2:12" s="95" customFormat="1" ht="12.75">
      <c r="B345" s="139"/>
      <c r="C345" s="140"/>
      <c r="D345" s="89"/>
      <c r="E345" s="89"/>
      <c r="F345" s="89"/>
      <c r="G345" s="89"/>
      <c r="H345" s="89"/>
      <c r="I345" s="89"/>
      <c r="J345" s="89"/>
      <c r="K345" s="89"/>
      <c r="L345" s="89"/>
    </row>
    <row r="346" spans="2:15" s="95" customFormat="1" ht="15.75">
      <c r="B346" s="319" t="s">
        <v>361</v>
      </c>
      <c r="C346" s="319"/>
      <c r="D346" s="319"/>
      <c r="E346" s="319"/>
      <c r="F346" s="319"/>
      <c r="G346" s="319"/>
      <c r="H346" s="319"/>
      <c r="I346" s="319"/>
      <c r="J346" s="319"/>
      <c r="K346" s="319"/>
      <c r="L346" s="319"/>
      <c r="M346" s="319"/>
      <c r="N346" s="319"/>
      <c r="O346" s="319"/>
    </row>
    <row r="347" spans="2:11" s="95" customFormat="1" ht="15.75">
      <c r="B347" s="98" t="s">
        <v>179</v>
      </c>
      <c r="C347" s="231"/>
      <c r="D347" s="231"/>
      <c r="E347" s="231"/>
      <c r="F347" s="231"/>
      <c r="G347" s="231"/>
      <c r="H347" s="231"/>
      <c r="I347" s="231"/>
      <c r="J347" s="231"/>
      <c r="K347" s="231"/>
    </row>
    <row r="348" spans="2:11" s="95" customFormat="1" ht="12.75" customHeight="1">
      <c r="B348" s="320" t="s">
        <v>0</v>
      </c>
      <c r="C348" s="320" t="s">
        <v>1</v>
      </c>
      <c r="D348" s="320" t="s">
        <v>49</v>
      </c>
      <c r="E348" s="320"/>
      <c r="F348" s="320"/>
      <c r="G348" s="92"/>
      <c r="H348" s="92"/>
      <c r="I348" s="92"/>
      <c r="J348" s="92"/>
      <c r="K348" s="92"/>
    </row>
    <row r="349" spans="2:11" s="95" customFormat="1" ht="48">
      <c r="B349" s="320"/>
      <c r="C349" s="320"/>
      <c r="D349" s="100" t="s">
        <v>119</v>
      </c>
      <c r="E349" s="100" t="s">
        <v>120</v>
      </c>
      <c r="F349" s="100" t="s">
        <v>121</v>
      </c>
      <c r="G349" s="92"/>
      <c r="H349" s="92"/>
      <c r="I349" s="92"/>
      <c r="J349" s="92"/>
      <c r="K349" s="92"/>
    </row>
    <row r="350" spans="2:11" s="95" customFormat="1" ht="12.75">
      <c r="B350" s="100">
        <v>1</v>
      </c>
      <c r="C350" s="100">
        <v>2</v>
      </c>
      <c r="D350" s="100">
        <v>3</v>
      </c>
      <c r="E350" s="100">
        <v>4</v>
      </c>
      <c r="F350" s="100">
        <v>5</v>
      </c>
      <c r="G350" s="92"/>
      <c r="H350" s="92"/>
      <c r="I350" s="92"/>
      <c r="J350" s="92"/>
      <c r="K350" s="92"/>
    </row>
    <row r="351" spans="2:11" s="95" customFormat="1" ht="24">
      <c r="B351" s="242" t="s">
        <v>362</v>
      </c>
      <c r="C351" s="102" t="s">
        <v>54</v>
      </c>
      <c r="D351" s="103"/>
      <c r="E351" s="103"/>
      <c r="F351" s="103"/>
      <c r="G351" s="92"/>
      <c r="H351" s="92"/>
      <c r="I351" s="92"/>
      <c r="J351" s="92"/>
      <c r="K351" s="92"/>
    </row>
    <row r="352" spans="2:11" s="95" customFormat="1" ht="24">
      <c r="B352" s="242" t="s">
        <v>363</v>
      </c>
      <c r="C352" s="102" t="s">
        <v>56</v>
      </c>
      <c r="D352" s="103"/>
      <c r="E352" s="103"/>
      <c r="F352" s="103"/>
      <c r="G352" s="92"/>
      <c r="H352" s="92"/>
      <c r="I352" s="92"/>
      <c r="J352" s="92"/>
      <c r="K352" s="92"/>
    </row>
    <row r="353" spans="2:11" s="95" customFormat="1" ht="12.75">
      <c r="B353" s="242" t="s">
        <v>364</v>
      </c>
      <c r="C353" s="102" t="s">
        <v>58</v>
      </c>
      <c r="D353" s="105">
        <f>F367</f>
        <v>0</v>
      </c>
      <c r="E353" s="105">
        <f>I367</f>
        <v>0</v>
      </c>
      <c r="F353" s="105">
        <f>L367</f>
        <v>0</v>
      </c>
      <c r="G353" s="92"/>
      <c r="H353" s="92"/>
      <c r="I353" s="92"/>
      <c r="J353" s="92"/>
      <c r="K353" s="92"/>
    </row>
    <row r="354" spans="2:11" s="95" customFormat="1" ht="24">
      <c r="B354" s="242" t="s">
        <v>365</v>
      </c>
      <c r="C354" s="102" t="s">
        <v>65</v>
      </c>
      <c r="D354" s="232"/>
      <c r="E354" s="232"/>
      <c r="F354" s="232"/>
      <c r="G354" s="92"/>
      <c r="H354" s="92"/>
      <c r="I354" s="92"/>
      <c r="J354" s="92"/>
      <c r="K354" s="92"/>
    </row>
    <row r="355" spans="2:11" s="95" customFormat="1" ht="24">
      <c r="B355" s="242" t="s">
        <v>366</v>
      </c>
      <c r="C355" s="102" t="s">
        <v>67</v>
      </c>
      <c r="D355" s="232"/>
      <c r="E355" s="232"/>
      <c r="F355" s="232"/>
      <c r="G355" s="92"/>
      <c r="H355" s="92"/>
      <c r="I355" s="92"/>
      <c r="J355" s="92"/>
      <c r="K355" s="92"/>
    </row>
    <row r="356" spans="2:11" s="95" customFormat="1" ht="24">
      <c r="B356" s="243" t="s">
        <v>367</v>
      </c>
      <c r="C356" s="111" t="s">
        <v>69</v>
      </c>
      <c r="D356" s="147">
        <f>D351-D352+D353-D354+D355</f>
        <v>0</v>
      </c>
      <c r="E356" s="147">
        <f>E351-E352+E353-E354+E355</f>
        <v>0</v>
      </c>
      <c r="F356" s="147">
        <f>F351-F352+F353-F354+F355</f>
        <v>0</v>
      </c>
      <c r="G356" s="92"/>
      <c r="H356" s="92"/>
      <c r="I356" s="92"/>
      <c r="J356" s="92"/>
      <c r="K356" s="92"/>
    </row>
    <row r="357" spans="2:11" s="95" customFormat="1" ht="12.75">
      <c r="B357" s="244"/>
      <c r="C357" s="234"/>
      <c r="D357" s="235"/>
      <c r="E357" s="235"/>
      <c r="F357" s="235"/>
      <c r="G357" s="92"/>
      <c r="H357" s="92"/>
      <c r="I357" s="92"/>
      <c r="J357" s="92"/>
      <c r="K357" s="92"/>
    </row>
    <row r="358" spans="2:12" s="95" customFormat="1" ht="23.25" customHeight="1">
      <c r="B358" s="327" t="s">
        <v>324</v>
      </c>
      <c r="C358" s="327" t="s">
        <v>1</v>
      </c>
      <c r="D358" s="320" t="s">
        <v>119</v>
      </c>
      <c r="E358" s="320"/>
      <c r="F358" s="320"/>
      <c r="G358" s="320" t="s">
        <v>120</v>
      </c>
      <c r="H358" s="320"/>
      <c r="I358" s="320"/>
      <c r="J358" s="320" t="s">
        <v>121</v>
      </c>
      <c r="K358" s="320"/>
      <c r="L358" s="320"/>
    </row>
    <row r="359" spans="2:12" s="95" customFormat="1" ht="25.5">
      <c r="B359" s="327"/>
      <c r="C359" s="327"/>
      <c r="D359" s="135" t="s">
        <v>368</v>
      </c>
      <c r="E359" s="135" t="s">
        <v>369</v>
      </c>
      <c r="F359" s="135" t="s">
        <v>49</v>
      </c>
      <c r="G359" s="135" t="s">
        <v>368</v>
      </c>
      <c r="H359" s="135" t="s">
        <v>369</v>
      </c>
      <c r="I359" s="135" t="s">
        <v>49</v>
      </c>
      <c r="J359" s="135" t="s">
        <v>368</v>
      </c>
      <c r="K359" s="135" t="s">
        <v>369</v>
      </c>
      <c r="L359" s="135" t="s">
        <v>49</v>
      </c>
    </row>
    <row r="360" spans="2:12" s="95" customFormat="1" ht="12.75">
      <c r="B360" s="100">
        <v>1</v>
      </c>
      <c r="C360" s="100">
        <v>2</v>
      </c>
      <c r="D360" s="100">
        <v>3</v>
      </c>
      <c r="E360" s="100">
        <v>4</v>
      </c>
      <c r="F360" s="100">
        <v>5</v>
      </c>
      <c r="G360" s="100">
        <v>6</v>
      </c>
      <c r="H360" s="100">
        <v>7</v>
      </c>
      <c r="I360" s="100">
        <v>8</v>
      </c>
      <c r="J360" s="100">
        <v>9</v>
      </c>
      <c r="K360" s="100">
        <v>10</v>
      </c>
      <c r="L360" s="100">
        <v>11</v>
      </c>
    </row>
    <row r="361" spans="2:12" s="95" customFormat="1" ht="12.75">
      <c r="B361" s="145" t="s">
        <v>370</v>
      </c>
      <c r="C361" s="132" t="s">
        <v>54</v>
      </c>
      <c r="D361" s="136" t="s">
        <v>4</v>
      </c>
      <c r="E361" s="136" t="s">
        <v>4</v>
      </c>
      <c r="F361" s="93">
        <f>F362+F363</f>
        <v>0</v>
      </c>
      <c r="G361" s="136" t="s">
        <v>4</v>
      </c>
      <c r="H361" s="136" t="s">
        <v>4</v>
      </c>
      <c r="I361" s="93">
        <f>I362+I363</f>
        <v>0</v>
      </c>
      <c r="J361" s="136" t="s">
        <v>4</v>
      </c>
      <c r="K361" s="136" t="s">
        <v>4</v>
      </c>
      <c r="L361" s="93">
        <f>L362+L363</f>
        <v>0</v>
      </c>
    </row>
    <row r="362" spans="2:12" s="95" customFormat="1" ht="12.75">
      <c r="B362" s="145"/>
      <c r="C362" s="132" t="s">
        <v>76</v>
      </c>
      <c r="D362" s="136"/>
      <c r="E362" s="136"/>
      <c r="F362" s="136"/>
      <c r="G362" s="136"/>
      <c r="H362" s="136"/>
      <c r="I362" s="136"/>
      <c r="J362" s="136"/>
      <c r="K362" s="136"/>
      <c r="L362" s="136"/>
    </row>
    <row r="363" spans="2:12" s="95" customFormat="1" ht="12.75">
      <c r="B363" s="145"/>
      <c r="C363" s="132" t="s">
        <v>77</v>
      </c>
      <c r="D363" s="136"/>
      <c r="E363" s="136"/>
      <c r="F363" s="136"/>
      <c r="G363" s="136"/>
      <c r="H363" s="136"/>
      <c r="I363" s="136"/>
      <c r="J363" s="136"/>
      <c r="K363" s="136"/>
      <c r="L363" s="136"/>
    </row>
    <row r="364" spans="2:12" s="95" customFormat="1" ht="12.75">
      <c r="B364" s="145" t="s">
        <v>371</v>
      </c>
      <c r="C364" s="132" t="s">
        <v>56</v>
      </c>
      <c r="D364" s="136" t="s">
        <v>4</v>
      </c>
      <c r="E364" s="136" t="s">
        <v>4</v>
      </c>
      <c r="F364" s="93">
        <f>F365+F366</f>
        <v>0</v>
      </c>
      <c r="G364" s="136" t="s">
        <v>4</v>
      </c>
      <c r="H364" s="136" t="s">
        <v>4</v>
      </c>
      <c r="I364" s="93">
        <f>I365+I366</f>
        <v>0</v>
      </c>
      <c r="J364" s="136" t="s">
        <v>4</v>
      </c>
      <c r="K364" s="136" t="s">
        <v>4</v>
      </c>
      <c r="L364" s="93">
        <f>L365+L366</f>
        <v>0</v>
      </c>
    </row>
    <row r="365" spans="2:12" s="95" customFormat="1" ht="12.75">
      <c r="B365" s="145"/>
      <c r="C365" s="132" t="s">
        <v>80</v>
      </c>
      <c r="D365" s="136"/>
      <c r="E365" s="136"/>
      <c r="F365" s="136"/>
      <c r="G365" s="136"/>
      <c r="H365" s="136"/>
      <c r="I365" s="136"/>
      <c r="J365" s="136"/>
      <c r="K365" s="136"/>
      <c r="L365" s="136"/>
    </row>
    <row r="366" spans="2:12" s="95" customFormat="1" ht="12.75">
      <c r="B366" s="145"/>
      <c r="C366" s="132" t="s">
        <v>81</v>
      </c>
      <c r="D366" s="136"/>
      <c r="E366" s="136"/>
      <c r="F366" s="136"/>
      <c r="G366" s="136"/>
      <c r="H366" s="136"/>
      <c r="I366" s="136"/>
      <c r="J366" s="136"/>
      <c r="K366" s="136"/>
      <c r="L366" s="136"/>
    </row>
    <row r="367" spans="2:12" s="95" customFormat="1" ht="12.75">
      <c r="B367" s="205" t="s">
        <v>203</v>
      </c>
      <c r="C367" s="223" t="s">
        <v>204</v>
      </c>
      <c r="D367" s="146" t="s">
        <v>4</v>
      </c>
      <c r="E367" s="146" t="s">
        <v>4</v>
      </c>
      <c r="F367" s="147">
        <f>F361+F364</f>
        <v>0</v>
      </c>
      <c r="G367" s="146" t="s">
        <v>4</v>
      </c>
      <c r="H367" s="146" t="s">
        <v>4</v>
      </c>
      <c r="I367" s="147">
        <f>I361+I364</f>
        <v>0</v>
      </c>
      <c r="J367" s="146" t="s">
        <v>4</v>
      </c>
      <c r="K367" s="146" t="s">
        <v>4</v>
      </c>
      <c r="L367" s="147">
        <f>L361+L364</f>
        <v>0</v>
      </c>
    </row>
    <row r="368" s="95" customFormat="1" ht="12.75"/>
    <row r="369" spans="2:15" s="95" customFormat="1" ht="12.75" customHeight="1">
      <c r="B369" s="319" t="s">
        <v>372</v>
      </c>
      <c r="C369" s="319"/>
      <c r="D369" s="319"/>
      <c r="E369" s="319"/>
      <c r="F369" s="319"/>
      <c r="G369" s="319"/>
      <c r="H369" s="319"/>
      <c r="I369" s="319"/>
      <c r="J369" s="319"/>
      <c r="K369" s="319"/>
      <c r="L369" s="319"/>
      <c r="M369" s="319"/>
      <c r="N369" s="319"/>
      <c r="O369" s="319"/>
    </row>
    <row r="370" spans="2:11" s="95" customFormat="1" ht="15.75">
      <c r="B370" s="98" t="s">
        <v>179</v>
      </c>
      <c r="C370" s="231"/>
      <c r="D370" s="231"/>
      <c r="E370" s="231"/>
      <c r="F370" s="231"/>
      <c r="G370" s="231"/>
      <c r="H370" s="231"/>
      <c r="I370" s="231"/>
      <c r="J370" s="231"/>
      <c r="K370" s="231"/>
    </row>
    <row r="371" spans="2:11" s="95" customFormat="1" ht="12.75" customHeight="1">
      <c r="B371" s="320" t="s">
        <v>0</v>
      </c>
      <c r="C371" s="320" t="s">
        <v>1</v>
      </c>
      <c r="D371" s="320" t="s">
        <v>49</v>
      </c>
      <c r="E371" s="320"/>
      <c r="F371" s="320"/>
      <c r="G371" s="92"/>
      <c r="H371" s="92"/>
      <c r="I371" s="92"/>
      <c r="J371" s="92"/>
      <c r="K371" s="92"/>
    </row>
    <row r="372" spans="2:11" s="95" customFormat="1" ht="48">
      <c r="B372" s="320"/>
      <c r="C372" s="320"/>
      <c r="D372" s="100" t="s">
        <v>119</v>
      </c>
      <c r="E372" s="100" t="s">
        <v>120</v>
      </c>
      <c r="F372" s="100" t="s">
        <v>121</v>
      </c>
      <c r="G372" s="92"/>
      <c r="H372" s="92"/>
      <c r="I372" s="92"/>
      <c r="J372" s="92"/>
      <c r="K372" s="92"/>
    </row>
    <row r="373" spans="2:11" s="95" customFormat="1" ht="12.75">
      <c r="B373" s="100">
        <v>1</v>
      </c>
      <c r="C373" s="100">
        <v>2</v>
      </c>
      <c r="D373" s="100">
        <v>3</v>
      </c>
      <c r="E373" s="100">
        <v>4</v>
      </c>
      <c r="F373" s="100">
        <v>5</v>
      </c>
      <c r="G373" s="92"/>
      <c r="H373" s="92"/>
      <c r="I373" s="92"/>
      <c r="J373" s="92"/>
      <c r="K373" s="92"/>
    </row>
    <row r="374" spans="2:11" s="95" customFormat="1" ht="24">
      <c r="B374" s="101" t="s">
        <v>226</v>
      </c>
      <c r="C374" s="102" t="s">
        <v>54</v>
      </c>
      <c r="D374" s="100"/>
      <c r="E374" s="100"/>
      <c r="F374" s="100"/>
      <c r="G374" s="92"/>
      <c r="H374" s="92"/>
      <c r="I374" s="92"/>
      <c r="J374" s="92"/>
      <c r="K374" s="92"/>
    </row>
    <row r="375" spans="2:11" s="95" customFormat="1" ht="24">
      <c r="B375" s="242" t="s">
        <v>373</v>
      </c>
      <c r="C375" s="102" t="s">
        <v>56</v>
      </c>
      <c r="D375" s="100"/>
      <c r="E375" s="100"/>
      <c r="F375" s="100"/>
      <c r="G375" s="92"/>
      <c r="H375" s="92"/>
      <c r="I375" s="92"/>
      <c r="J375" s="92"/>
      <c r="K375" s="92"/>
    </row>
    <row r="376" spans="2:11" s="95" customFormat="1" ht="12.75">
      <c r="B376" s="242" t="s">
        <v>374</v>
      </c>
      <c r="C376" s="102" t="s">
        <v>58</v>
      </c>
      <c r="D376" s="168">
        <f>F387</f>
        <v>0</v>
      </c>
      <c r="E376" s="168">
        <f>I387</f>
        <v>0</v>
      </c>
      <c r="F376" s="168">
        <f>L387</f>
        <v>0</v>
      </c>
      <c r="G376" s="92"/>
      <c r="H376" s="92"/>
      <c r="I376" s="92"/>
      <c r="J376" s="92"/>
      <c r="K376" s="92"/>
    </row>
    <row r="377" spans="2:11" s="95" customFormat="1" ht="24">
      <c r="B377" s="101" t="s">
        <v>230</v>
      </c>
      <c r="C377" s="102" t="s">
        <v>65</v>
      </c>
      <c r="D377" s="212"/>
      <c r="E377" s="212"/>
      <c r="F377" s="212"/>
      <c r="G377" s="92"/>
      <c r="H377" s="92"/>
      <c r="I377" s="92"/>
      <c r="J377" s="92"/>
      <c r="K377" s="92"/>
    </row>
    <row r="378" spans="2:11" s="95" customFormat="1" ht="24">
      <c r="B378" s="242" t="s">
        <v>375</v>
      </c>
      <c r="C378" s="102" t="s">
        <v>67</v>
      </c>
      <c r="D378" s="212"/>
      <c r="E378" s="212"/>
      <c r="F378" s="212"/>
      <c r="G378" s="92"/>
      <c r="H378" s="92"/>
      <c r="I378" s="92"/>
      <c r="J378" s="92"/>
      <c r="K378" s="92"/>
    </row>
    <row r="379" spans="2:11" s="95" customFormat="1" ht="24">
      <c r="B379" s="243" t="s">
        <v>376</v>
      </c>
      <c r="C379" s="111" t="s">
        <v>69</v>
      </c>
      <c r="D379" s="147">
        <f>D374-D375+D376-D377+D378</f>
        <v>0</v>
      </c>
      <c r="E379" s="147">
        <f>E374-E375+E376-E377+E378</f>
        <v>0</v>
      </c>
      <c r="F379" s="147">
        <f>F374-F375+F376-F377+F378</f>
        <v>0</v>
      </c>
      <c r="G379" s="92"/>
      <c r="H379" s="92"/>
      <c r="I379" s="92"/>
      <c r="J379" s="92"/>
      <c r="K379" s="92"/>
    </row>
    <row r="380" spans="2:11" s="95" customFormat="1" ht="12.75">
      <c r="B380" s="244"/>
      <c r="C380" s="234"/>
      <c r="D380" s="235"/>
      <c r="E380" s="235"/>
      <c r="F380" s="235"/>
      <c r="G380" s="92"/>
      <c r="H380" s="92"/>
      <c r="I380" s="92"/>
      <c r="J380" s="92"/>
      <c r="K380" s="92"/>
    </row>
    <row r="381" spans="2:12" s="95" customFormat="1" ht="12.75" customHeight="1">
      <c r="B381" s="327" t="s">
        <v>324</v>
      </c>
      <c r="C381" s="327" t="s">
        <v>1</v>
      </c>
      <c r="D381" s="320" t="s">
        <v>119</v>
      </c>
      <c r="E381" s="320"/>
      <c r="F381" s="320"/>
      <c r="G381" s="320" t="s">
        <v>120</v>
      </c>
      <c r="H381" s="320"/>
      <c r="I381" s="320"/>
      <c r="J381" s="320" t="s">
        <v>121</v>
      </c>
      <c r="K381" s="320"/>
      <c r="L381" s="320"/>
    </row>
    <row r="382" spans="2:12" s="95" customFormat="1" ht="25.5">
      <c r="B382" s="327"/>
      <c r="C382" s="327"/>
      <c r="D382" s="135" t="s">
        <v>368</v>
      </c>
      <c r="E382" s="135" t="s">
        <v>369</v>
      </c>
      <c r="F382" s="135" t="s">
        <v>49</v>
      </c>
      <c r="G382" s="135" t="s">
        <v>368</v>
      </c>
      <c r="H382" s="135" t="s">
        <v>369</v>
      </c>
      <c r="I382" s="135" t="s">
        <v>49</v>
      </c>
      <c r="J382" s="135" t="s">
        <v>368</v>
      </c>
      <c r="K382" s="135" t="s">
        <v>369</v>
      </c>
      <c r="L382" s="135" t="s">
        <v>49</v>
      </c>
    </row>
    <row r="383" spans="2:12" s="95" customFormat="1" ht="12.75">
      <c r="B383" s="100">
        <v>1</v>
      </c>
      <c r="C383" s="100">
        <v>2</v>
      </c>
      <c r="D383" s="100">
        <v>3</v>
      </c>
      <c r="E383" s="100">
        <v>4</v>
      </c>
      <c r="F383" s="100">
        <v>5</v>
      </c>
      <c r="G383" s="100">
        <v>6</v>
      </c>
      <c r="H383" s="100">
        <v>7</v>
      </c>
      <c r="I383" s="100">
        <v>8</v>
      </c>
      <c r="J383" s="100">
        <v>9</v>
      </c>
      <c r="K383" s="100">
        <v>10</v>
      </c>
      <c r="L383" s="100">
        <v>11</v>
      </c>
    </row>
    <row r="384" spans="2:12" s="95" customFormat="1" ht="38.25">
      <c r="B384" s="145" t="s">
        <v>377</v>
      </c>
      <c r="C384" s="132" t="s">
        <v>54</v>
      </c>
      <c r="D384" s="136" t="s">
        <v>4</v>
      </c>
      <c r="E384" s="136" t="s">
        <v>4</v>
      </c>
      <c r="F384" s="93">
        <f>F385+F386</f>
        <v>0</v>
      </c>
      <c r="G384" s="136" t="s">
        <v>4</v>
      </c>
      <c r="H384" s="136" t="s">
        <v>4</v>
      </c>
      <c r="I384" s="93">
        <f>I385+I386</f>
        <v>0</v>
      </c>
      <c r="J384" s="136" t="s">
        <v>4</v>
      </c>
      <c r="K384" s="136" t="s">
        <v>4</v>
      </c>
      <c r="L384" s="93">
        <f>L385+L386</f>
        <v>0</v>
      </c>
    </row>
    <row r="385" spans="2:12" s="95" customFormat="1" ht="12.75">
      <c r="B385" s="145"/>
      <c r="C385" s="132" t="s">
        <v>76</v>
      </c>
      <c r="D385" s="145"/>
      <c r="E385" s="145"/>
      <c r="F385" s="109"/>
      <c r="G385" s="212"/>
      <c r="H385" s="145"/>
      <c r="I385" s="109"/>
      <c r="J385" s="212"/>
      <c r="K385" s="212"/>
      <c r="L385" s="109"/>
    </row>
    <row r="386" spans="2:12" s="95" customFormat="1" ht="12.75">
      <c r="B386" s="145"/>
      <c r="C386" s="132" t="s">
        <v>77</v>
      </c>
      <c r="D386" s="145"/>
      <c r="E386" s="145"/>
      <c r="F386" s="109"/>
      <c r="G386" s="212"/>
      <c r="H386" s="145"/>
      <c r="I386" s="109"/>
      <c r="J386" s="212"/>
      <c r="K386" s="212"/>
      <c r="L386" s="109"/>
    </row>
    <row r="387" spans="2:12" s="95" customFormat="1" ht="12.75">
      <c r="B387" s="205" t="s">
        <v>203</v>
      </c>
      <c r="C387" s="223" t="s">
        <v>204</v>
      </c>
      <c r="D387" s="146" t="s">
        <v>4</v>
      </c>
      <c r="E387" s="146" t="s">
        <v>4</v>
      </c>
      <c r="F387" s="147">
        <f>F384</f>
        <v>0</v>
      </c>
      <c r="G387" s="146" t="s">
        <v>4</v>
      </c>
      <c r="H387" s="146" t="s">
        <v>4</v>
      </c>
      <c r="I387" s="147">
        <f>I384</f>
        <v>0</v>
      </c>
      <c r="J387" s="146" t="s">
        <v>4</v>
      </c>
      <c r="K387" s="146" t="s">
        <v>4</v>
      </c>
      <c r="L387" s="147">
        <f>L384</f>
        <v>0</v>
      </c>
    </row>
    <row r="388" s="95" customFormat="1" ht="12.75"/>
    <row r="389" spans="2:15" s="95" customFormat="1" ht="12.75" customHeight="1">
      <c r="B389" s="319" t="s">
        <v>378</v>
      </c>
      <c r="C389" s="319"/>
      <c r="D389" s="319"/>
      <c r="E389" s="319"/>
      <c r="F389" s="319"/>
      <c r="G389" s="319"/>
      <c r="H389" s="319"/>
      <c r="I389" s="319"/>
      <c r="J389" s="319"/>
      <c r="K389" s="319"/>
      <c r="L389" s="319"/>
      <c r="M389" s="319"/>
      <c r="N389" s="319"/>
      <c r="O389" s="319"/>
    </row>
    <row r="390" spans="2:15" s="95" customFormat="1" ht="15">
      <c r="B390" s="251" t="s">
        <v>379</v>
      </c>
      <c r="C390" s="154"/>
      <c r="D390" s="154"/>
      <c r="E390" s="154"/>
      <c r="F390" s="154"/>
      <c r="G390" s="154"/>
      <c r="H390" s="154"/>
      <c r="I390" s="154"/>
      <c r="J390" s="154"/>
      <c r="K390" s="154"/>
      <c r="L390" s="154"/>
      <c r="M390" s="154"/>
      <c r="N390" s="154"/>
      <c r="O390" s="154"/>
    </row>
    <row r="391" spans="2:15" s="95" customFormat="1" ht="15.75">
      <c r="B391" s="252" t="s">
        <v>225</v>
      </c>
      <c r="C391" s="211"/>
      <c r="D391" s="211"/>
      <c r="E391" s="211"/>
      <c r="F391" s="211"/>
      <c r="G391" s="211"/>
      <c r="H391" s="211"/>
      <c r="I391" s="211"/>
      <c r="J391" s="211"/>
      <c r="K391" s="211"/>
      <c r="L391" s="154"/>
      <c r="M391" s="154"/>
      <c r="N391" s="154"/>
      <c r="O391" s="154"/>
    </row>
    <row r="392" spans="2:11" s="95" customFormat="1" ht="12.75" customHeight="1">
      <c r="B392" s="320" t="s">
        <v>0</v>
      </c>
      <c r="C392" s="320" t="s">
        <v>1</v>
      </c>
      <c r="D392" s="320" t="s">
        <v>49</v>
      </c>
      <c r="E392" s="320"/>
      <c r="F392" s="320"/>
      <c r="G392" s="92"/>
      <c r="H392" s="92"/>
      <c r="I392" s="92"/>
      <c r="J392" s="92"/>
      <c r="K392" s="92"/>
    </row>
    <row r="393" spans="2:11" s="95" customFormat="1" ht="48">
      <c r="B393" s="320"/>
      <c r="C393" s="320"/>
      <c r="D393" s="100" t="s">
        <v>119</v>
      </c>
      <c r="E393" s="100" t="s">
        <v>120</v>
      </c>
      <c r="F393" s="100" t="s">
        <v>121</v>
      </c>
      <c r="G393" s="92"/>
      <c r="H393" s="92"/>
      <c r="I393" s="92"/>
      <c r="J393" s="92"/>
      <c r="K393" s="92"/>
    </row>
    <row r="394" spans="2:11" s="95" customFormat="1" ht="12.75">
      <c r="B394" s="100">
        <v>1</v>
      </c>
      <c r="C394" s="100">
        <v>2</v>
      </c>
      <c r="D394" s="100">
        <v>3</v>
      </c>
      <c r="E394" s="100">
        <v>4</v>
      </c>
      <c r="F394" s="100">
        <v>5</v>
      </c>
      <c r="G394" s="92"/>
      <c r="H394" s="92"/>
      <c r="I394" s="92"/>
      <c r="J394" s="92"/>
      <c r="K394" s="92"/>
    </row>
    <row r="395" spans="2:11" s="95" customFormat="1" ht="24">
      <c r="B395" s="101" t="s">
        <v>226</v>
      </c>
      <c r="C395" s="102" t="s">
        <v>54</v>
      </c>
      <c r="D395" s="103"/>
      <c r="E395" s="103"/>
      <c r="F395" s="103"/>
      <c r="G395" s="92"/>
      <c r="H395" s="92"/>
      <c r="I395" s="92"/>
      <c r="J395" s="92"/>
      <c r="K395" s="92"/>
    </row>
    <row r="396" spans="2:11" s="95" customFormat="1" ht="12.75">
      <c r="B396" s="242" t="s">
        <v>380</v>
      </c>
      <c r="C396" s="102" t="s">
        <v>56</v>
      </c>
      <c r="D396" s="103"/>
      <c r="E396" s="103"/>
      <c r="F396" s="103"/>
      <c r="G396" s="92"/>
      <c r="H396" s="92"/>
      <c r="I396" s="92"/>
      <c r="J396" s="92"/>
      <c r="K396" s="92"/>
    </row>
    <row r="397" spans="2:11" s="104" customFormat="1" ht="12.75">
      <c r="B397" s="242" t="s">
        <v>381</v>
      </c>
      <c r="C397" s="102" t="s">
        <v>58</v>
      </c>
      <c r="D397" s="105">
        <f>F411</f>
        <v>0</v>
      </c>
      <c r="E397" s="105">
        <f>J411</f>
        <v>0</v>
      </c>
      <c r="F397" s="105">
        <f>N411</f>
        <v>0</v>
      </c>
      <c r="G397" s="106"/>
      <c r="H397" s="106"/>
      <c r="I397" s="106"/>
      <c r="J397" s="106"/>
      <c r="K397" s="106"/>
    </row>
    <row r="398" spans="2:11" s="95" customFormat="1" ht="24">
      <c r="B398" s="101" t="s">
        <v>230</v>
      </c>
      <c r="C398" s="102" t="s">
        <v>65</v>
      </c>
      <c r="D398" s="212"/>
      <c r="E398" s="212"/>
      <c r="F398" s="212"/>
      <c r="G398" s="92"/>
      <c r="H398" s="92"/>
      <c r="I398" s="92"/>
      <c r="J398" s="92"/>
      <c r="K398" s="92"/>
    </row>
    <row r="399" spans="2:11" s="95" customFormat="1" ht="12.75">
      <c r="B399" s="242" t="s">
        <v>382</v>
      </c>
      <c r="C399" s="102" t="s">
        <v>67</v>
      </c>
      <c r="D399" s="212"/>
      <c r="E399" s="212"/>
      <c r="F399" s="212"/>
      <c r="G399" s="92"/>
      <c r="H399" s="92"/>
      <c r="I399" s="92"/>
      <c r="J399" s="92"/>
      <c r="K399" s="92"/>
    </row>
    <row r="400" spans="2:18" s="95" customFormat="1" ht="24">
      <c r="B400" s="243" t="s">
        <v>383</v>
      </c>
      <c r="C400" s="111" t="s">
        <v>69</v>
      </c>
      <c r="D400" s="147">
        <f>D395-D396+D397-D398+D399</f>
        <v>0</v>
      </c>
      <c r="E400" s="147">
        <f>E395-E396+E397-E398+E399</f>
        <v>0</v>
      </c>
      <c r="F400" s="147">
        <f>F395-F396+F397-F398+F399</f>
        <v>0</v>
      </c>
      <c r="G400" s="92"/>
      <c r="H400" s="92"/>
      <c r="I400" s="92"/>
      <c r="J400" s="92"/>
      <c r="K400" s="92"/>
      <c r="P400" s="107"/>
      <c r="Q400" s="107"/>
      <c r="R400" s="107"/>
    </row>
    <row r="401" spans="2:11" s="95" customFormat="1" ht="12.75">
      <c r="B401" s="244"/>
      <c r="C401" s="234"/>
      <c r="D401" s="235"/>
      <c r="E401" s="235"/>
      <c r="F401" s="235"/>
      <c r="G401" s="92"/>
      <c r="H401" s="92"/>
      <c r="I401" s="92"/>
      <c r="J401" s="92"/>
      <c r="K401" s="92"/>
    </row>
    <row r="402" spans="2:14" s="95" customFormat="1" ht="12" customHeight="1">
      <c r="B402" s="327" t="s">
        <v>324</v>
      </c>
      <c r="C402" s="320" t="s">
        <v>50</v>
      </c>
      <c r="D402" s="320"/>
      <c r="E402" s="320"/>
      <c r="F402" s="320"/>
      <c r="G402" s="320" t="s">
        <v>51</v>
      </c>
      <c r="H402" s="320"/>
      <c r="I402" s="320"/>
      <c r="J402" s="320"/>
      <c r="K402" s="320" t="s">
        <v>52</v>
      </c>
      <c r="L402" s="320"/>
      <c r="M402" s="320"/>
      <c r="N402" s="320"/>
    </row>
    <row r="403" spans="2:14" s="95" customFormat="1" ht="51">
      <c r="B403" s="327"/>
      <c r="C403" s="135" t="s">
        <v>384</v>
      </c>
      <c r="D403" s="135" t="s">
        <v>385</v>
      </c>
      <c r="E403" s="135" t="s">
        <v>386</v>
      </c>
      <c r="F403" s="135" t="s">
        <v>49</v>
      </c>
      <c r="G403" s="135" t="s">
        <v>384</v>
      </c>
      <c r="H403" s="135" t="s">
        <v>385</v>
      </c>
      <c r="I403" s="135" t="s">
        <v>386</v>
      </c>
      <c r="J403" s="135" t="s">
        <v>49</v>
      </c>
      <c r="K403" s="135" t="s">
        <v>384</v>
      </c>
      <c r="L403" s="135" t="s">
        <v>385</v>
      </c>
      <c r="M403" s="135" t="s">
        <v>386</v>
      </c>
      <c r="N403" s="135" t="s">
        <v>49</v>
      </c>
    </row>
    <row r="404" spans="2:14" s="95" customFormat="1" ht="12.75">
      <c r="B404" s="100">
        <v>1</v>
      </c>
      <c r="C404" s="100">
        <v>2</v>
      </c>
      <c r="D404" s="100">
        <v>3</v>
      </c>
      <c r="E404" s="100">
        <v>4</v>
      </c>
      <c r="F404" s="100">
        <v>5</v>
      </c>
      <c r="G404" s="100">
        <v>6</v>
      </c>
      <c r="H404" s="100">
        <v>7</v>
      </c>
      <c r="I404" s="100">
        <v>8</v>
      </c>
      <c r="J404" s="100">
        <v>9</v>
      </c>
      <c r="K404" s="100">
        <v>10</v>
      </c>
      <c r="L404" s="100">
        <v>11</v>
      </c>
      <c r="M404" s="100">
        <v>12</v>
      </c>
      <c r="N404" s="100">
        <v>13</v>
      </c>
    </row>
    <row r="405" spans="2:14" s="95" customFormat="1" ht="12.75">
      <c r="B405" s="145" t="s">
        <v>387</v>
      </c>
      <c r="C405" s="253" t="s">
        <v>4</v>
      </c>
      <c r="D405" s="253" t="s">
        <v>4</v>
      </c>
      <c r="E405" s="253" t="s">
        <v>4</v>
      </c>
      <c r="F405" s="254">
        <f>F406+F407</f>
        <v>0</v>
      </c>
      <c r="G405" s="253" t="s">
        <v>4</v>
      </c>
      <c r="H405" s="253" t="s">
        <v>4</v>
      </c>
      <c r="I405" s="253" t="s">
        <v>4</v>
      </c>
      <c r="J405" s="254">
        <f>J406+J407</f>
        <v>0</v>
      </c>
      <c r="K405" s="253" t="s">
        <v>4</v>
      </c>
      <c r="L405" s="253" t="s">
        <v>4</v>
      </c>
      <c r="M405" s="253" t="s">
        <v>4</v>
      </c>
      <c r="N405" s="254">
        <f>N406+N407</f>
        <v>0</v>
      </c>
    </row>
    <row r="406" spans="2:14" s="95" customFormat="1" ht="12.75">
      <c r="B406" s="145" t="s">
        <v>388</v>
      </c>
      <c r="C406" s="255"/>
      <c r="D406" s="256"/>
      <c r="E406" s="257"/>
      <c r="F406" s="254"/>
      <c r="G406" s="255"/>
      <c r="H406" s="256"/>
      <c r="I406" s="257"/>
      <c r="J406" s="254"/>
      <c r="K406" s="255"/>
      <c r="L406" s="256"/>
      <c r="M406" s="257"/>
      <c r="N406" s="254"/>
    </row>
    <row r="407" spans="2:14" s="95" customFormat="1" ht="12.75">
      <c r="B407" s="145" t="s">
        <v>389</v>
      </c>
      <c r="C407" s="255"/>
      <c r="D407" s="256"/>
      <c r="E407" s="257"/>
      <c r="F407" s="254"/>
      <c r="G407" s="255"/>
      <c r="H407" s="256"/>
      <c r="I407" s="257"/>
      <c r="J407" s="254"/>
      <c r="K407" s="255"/>
      <c r="L407" s="256"/>
      <c r="M407" s="257"/>
      <c r="N407" s="254"/>
    </row>
    <row r="408" spans="2:14" s="95" customFormat="1" ht="12.75">
      <c r="B408" s="145" t="s">
        <v>390</v>
      </c>
      <c r="C408" s="255"/>
      <c r="D408" s="256"/>
      <c r="E408" s="257"/>
      <c r="F408" s="254"/>
      <c r="G408" s="255"/>
      <c r="H408" s="256"/>
      <c r="I408" s="257"/>
      <c r="J408" s="254"/>
      <c r="K408" s="255"/>
      <c r="L408" s="256"/>
      <c r="M408" s="257"/>
      <c r="N408" s="254"/>
    </row>
    <row r="409" spans="2:14" s="95" customFormat="1" ht="12.75">
      <c r="B409" s="145" t="s">
        <v>391</v>
      </c>
      <c r="C409" s="258"/>
      <c r="D409" s="256"/>
      <c r="E409" s="259"/>
      <c r="F409" s="260"/>
      <c r="G409" s="261"/>
      <c r="H409" s="262"/>
      <c r="I409" s="260"/>
      <c r="J409" s="260"/>
      <c r="K409" s="261"/>
      <c r="L409" s="262"/>
      <c r="M409" s="260"/>
      <c r="N409" s="260"/>
    </row>
    <row r="410" spans="2:14" s="95" customFormat="1" ht="12.75">
      <c r="B410" s="145" t="s">
        <v>392</v>
      </c>
      <c r="C410" s="258"/>
      <c r="D410" s="256"/>
      <c r="E410" s="259"/>
      <c r="F410" s="259"/>
      <c r="G410" s="258"/>
      <c r="H410" s="256"/>
      <c r="I410" s="259"/>
      <c r="J410" s="259"/>
      <c r="K410" s="258"/>
      <c r="L410" s="256"/>
      <c r="M410" s="259"/>
      <c r="N410" s="259"/>
    </row>
    <row r="411" spans="2:14" s="95" customFormat="1" ht="12.75">
      <c r="B411" s="205" t="s">
        <v>203</v>
      </c>
      <c r="C411" s="263" t="s">
        <v>4</v>
      </c>
      <c r="D411" s="264" t="s">
        <v>4</v>
      </c>
      <c r="E411" s="264" t="s">
        <v>4</v>
      </c>
      <c r="F411" s="264">
        <f>F405+F408+F409+F410</f>
        <v>0</v>
      </c>
      <c r="G411" s="264" t="s">
        <v>4</v>
      </c>
      <c r="H411" s="264" t="s">
        <v>4</v>
      </c>
      <c r="I411" s="264" t="s">
        <v>4</v>
      </c>
      <c r="J411" s="264">
        <f>J405+J408+J409+J410</f>
        <v>0</v>
      </c>
      <c r="K411" s="264" t="s">
        <v>4</v>
      </c>
      <c r="L411" s="264" t="s">
        <v>4</v>
      </c>
      <c r="M411" s="264" t="s">
        <v>4</v>
      </c>
      <c r="N411" s="264">
        <f>N405+N408+N409+N410</f>
        <v>0</v>
      </c>
    </row>
    <row r="412" s="95" customFormat="1" ht="12.75"/>
    <row r="413" s="95" customFormat="1" ht="14.25">
      <c r="B413" s="251" t="s">
        <v>393</v>
      </c>
    </row>
    <row r="414" s="95" customFormat="1" ht="14.25">
      <c r="B414" s="265" t="s">
        <v>225</v>
      </c>
    </row>
    <row r="415" spans="2:11" s="95" customFormat="1" ht="12.75" customHeight="1">
      <c r="B415" s="320" t="s">
        <v>0</v>
      </c>
      <c r="C415" s="320" t="s">
        <v>1</v>
      </c>
      <c r="D415" s="320" t="s">
        <v>49</v>
      </c>
      <c r="E415" s="320"/>
      <c r="F415" s="320"/>
      <c r="G415" s="92"/>
      <c r="H415" s="92"/>
      <c r="I415" s="92"/>
      <c r="J415" s="92"/>
      <c r="K415" s="92"/>
    </row>
    <row r="416" spans="2:11" s="95" customFormat="1" ht="48">
      <c r="B416" s="320"/>
      <c r="C416" s="320"/>
      <c r="D416" s="100" t="s">
        <v>119</v>
      </c>
      <c r="E416" s="100" t="s">
        <v>120</v>
      </c>
      <c r="F416" s="100" t="s">
        <v>121</v>
      </c>
      <c r="G416" s="92"/>
      <c r="H416" s="92"/>
      <c r="I416" s="92"/>
      <c r="J416" s="92"/>
      <c r="K416" s="92"/>
    </row>
    <row r="417" spans="2:11" ht="12.75">
      <c r="B417" s="100">
        <v>1</v>
      </c>
      <c r="C417" s="100">
        <v>2</v>
      </c>
      <c r="D417" s="100">
        <v>3</v>
      </c>
      <c r="E417" s="100">
        <v>4</v>
      </c>
      <c r="F417" s="100">
        <v>5</v>
      </c>
      <c r="G417" s="114"/>
      <c r="H417" s="114"/>
      <c r="I417" s="114"/>
      <c r="J417" s="114"/>
      <c r="K417" s="114"/>
    </row>
    <row r="418" spans="2:11" ht="24">
      <c r="B418" s="101" t="s">
        <v>226</v>
      </c>
      <c r="C418" s="102" t="s">
        <v>54</v>
      </c>
      <c r="D418" s="103"/>
      <c r="E418" s="103"/>
      <c r="F418" s="103"/>
      <c r="G418" s="114"/>
      <c r="H418" s="114"/>
      <c r="I418" s="114"/>
      <c r="J418" s="114"/>
      <c r="K418" s="114"/>
    </row>
    <row r="419" spans="2:11" ht="12.75">
      <c r="B419" s="242" t="s">
        <v>380</v>
      </c>
      <c r="C419" s="102" t="s">
        <v>56</v>
      </c>
      <c r="D419" s="103"/>
      <c r="E419" s="103"/>
      <c r="F419" s="103"/>
      <c r="G419" s="114"/>
      <c r="H419" s="114"/>
      <c r="I419" s="114"/>
      <c r="J419" s="114"/>
      <c r="K419" s="114"/>
    </row>
    <row r="420" spans="2:11" ht="12.75">
      <c r="B420" s="242" t="s">
        <v>394</v>
      </c>
      <c r="C420" s="102" t="s">
        <v>58</v>
      </c>
      <c r="D420" s="105">
        <f>F432</f>
        <v>0</v>
      </c>
      <c r="E420" s="105">
        <f>I432</f>
        <v>0</v>
      </c>
      <c r="F420" s="105">
        <f>L432</f>
        <v>0</v>
      </c>
      <c r="G420" s="114"/>
      <c r="H420" s="114"/>
      <c r="I420" s="114"/>
      <c r="J420" s="114"/>
      <c r="K420" s="114"/>
    </row>
    <row r="421" spans="2:11" ht="24">
      <c r="B421" s="101" t="s">
        <v>230</v>
      </c>
      <c r="C421" s="102" t="s">
        <v>65</v>
      </c>
      <c r="D421" s="212"/>
      <c r="E421" s="212"/>
      <c r="F421" s="212"/>
      <c r="G421" s="114"/>
      <c r="H421" s="114"/>
      <c r="I421" s="114"/>
      <c r="J421" s="114"/>
      <c r="K421" s="114"/>
    </row>
    <row r="422" spans="2:11" ht="12.75">
      <c r="B422" s="242" t="s">
        <v>382</v>
      </c>
      <c r="C422" s="102" t="s">
        <v>67</v>
      </c>
      <c r="D422" s="212"/>
      <c r="E422" s="212"/>
      <c r="F422" s="212"/>
      <c r="G422" s="114"/>
      <c r="H422" s="114"/>
      <c r="I422" s="114"/>
      <c r="J422" s="114"/>
      <c r="K422" s="114"/>
    </row>
    <row r="423" spans="2:18" ht="24">
      <c r="B423" s="243" t="s">
        <v>395</v>
      </c>
      <c r="C423" s="111" t="s">
        <v>69</v>
      </c>
      <c r="D423" s="112">
        <f>D418-D419+D420-D421+D422</f>
        <v>0</v>
      </c>
      <c r="E423" s="112">
        <f>E418-E419+E420-E421+E422</f>
        <v>0</v>
      </c>
      <c r="F423" s="112">
        <f>F418-F419+F420-F421+F422</f>
        <v>0</v>
      </c>
      <c r="G423" s="114"/>
      <c r="H423" s="114"/>
      <c r="I423" s="114"/>
      <c r="J423" s="114"/>
      <c r="K423" s="114"/>
      <c r="P423" s="107"/>
      <c r="Q423" s="107"/>
      <c r="R423" s="107"/>
    </row>
    <row r="424" spans="2:11" ht="12.75">
      <c r="B424" s="266"/>
      <c r="C424" s="215"/>
      <c r="D424" s="216"/>
      <c r="E424" s="216"/>
      <c r="F424" s="216"/>
      <c r="G424" s="114"/>
      <c r="H424" s="114"/>
      <c r="I424" s="114"/>
      <c r="J424" s="114"/>
      <c r="K424" s="114"/>
    </row>
    <row r="426" spans="2:12" s="95" customFormat="1" ht="12.75" customHeight="1">
      <c r="B426" s="327" t="s">
        <v>324</v>
      </c>
      <c r="C426" s="327" t="s">
        <v>1</v>
      </c>
      <c r="D426" s="320" t="s">
        <v>119</v>
      </c>
      <c r="E426" s="320"/>
      <c r="F426" s="320"/>
      <c r="G426" s="320" t="s">
        <v>120</v>
      </c>
      <c r="H426" s="320"/>
      <c r="I426" s="320"/>
      <c r="J426" s="320" t="s">
        <v>121</v>
      </c>
      <c r="K426" s="320"/>
      <c r="L426" s="320"/>
    </row>
    <row r="427" spans="2:12" s="95" customFormat="1" ht="38.25">
      <c r="B427" s="327"/>
      <c r="C427" s="327"/>
      <c r="D427" s="135" t="s">
        <v>396</v>
      </c>
      <c r="E427" s="135" t="s">
        <v>397</v>
      </c>
      <c r="F427" s="135" t="s">
        <v>398</v>
      </c>
      <c r="G427" s="135" t="s">
        <v>396</v>
      </c>
      <c r="H427" s="135" t="s">
        <v>397</v>
      </c>
      <c r="I427" s="135" t="s">
        <v>398</v>
      </c>
      <c r="J427" s="135" t="s">
        <v>396</v>
      </c>
      <c r="K427" s="135" t="s">
        <v>397</v>
      </c>
      <c r="L427" s="135" t="s">
        <v>398</v>
      </c>
    </row>
    <row r="428" spans="2:12" s="95" customFormat="1" ht="12.75">
      <c r="B428" s="100">
        <v>1</v>
      </c>
      <c r="C428" s="100">
        <v>2</v>
      </c>
      <c r="D428" s="267">
        <v>3</v>
      </c>
      <c r="E428" s="267">
        <v>4</v>
      </c>
      <c r="F428" s="267">
        <v>5</v>
      </c>
      <c r="G428" s="100">
        <v>6</v>
      </c>
      <c r="H428" s="100">
        <v>7</v>
      </c>
      <c r="I428" s="100">
        <v>8</v>
      </c>
      <c r="J428" s="100">
        <v>9</v>
      </c>
      <c r="K428" s="100">
        <v>10</v>
      </c>
      <c r="L428" s="100">
        <v>11</v>
      </c>
    </row>
    <row r="429" spans="2:12" s="95" customFormat="1" ht="25.5">
      <c r="B429" s="145" t="s">
        <v>399</v>
      </c>
      <c r="C429" s="132" t="s">
        <v>3</v>
      </c>
      <c r="D429" s="136"/>
      <c r="E429" s="93"/>
      <c r="F429" s="93"/>
      <c r="G429" s="136"/>
      <c r="H429" s="93"/>
      <c r="I429" s="93"/>
      <c r="J429" s="136"/>
      <c r="K429" s="93"/>
      <c r="L429" s="93"/>
    </row>
    <row r="430" spans="2:12" s="95" customFormat="1" ht="12.75">
      <c r="B430" s="145"/>
      <c r="C430" s="132" t="s">
        <v>5</v>
      </c>
      <c r="D430" s="145"/>
      <c r="E430" s="145"/>
      <c r="F430" s="212"/>
      <c r="G430" s="212"/>
      <c r="H430" s="145"/>
      <c r="I430" s="145"/>
      <c r="J430" s="212"/>
      <c r="K430" s="212"/>
      <c r="L430" s="145"/>
    </row>
    <row r="431" spans="2:12" s="95" customFormat="1" ht="12.75">
      <c r="B431" s="145"/>
      <c r="C431" s="132" t="s">
        <v>99</v>
      </c>
      <c r="D431" s="145"/>
      <c r="E431" s="145"/>
      <c r="F431" s="212"/>
      <c r="G431" s="212"/>
      <c r="H431" s="145"/>
      <c r="I431" s="145"/>
      <c r="J431" s="212"/>
      <c r="K431" s="212"/>
      <c r="L431" s="145"/>
    </row>
    <row r="432" spans="2:12" s="104" customFormat="1" ht="12.75">
      <c r="B432" s="205" t="s">
        <v>203</v>
      </c>
      <c r="C432" s="223" t="s">
        <v>204</v>
      </c>
      <c r="D432" s="146" t="s">
        <v>4</v>
      </c>
      <c r="E432" s="146" t="s">
        <v>4</v>
      </c>
      <c r="F432" s="147">
        <f>SUM(F429:F431)</f>
        <v>0</v>
      </c>
      <c r="G432" s="146" t="s">
        <v>4</v>
      </c>
      <c r="H432" s="146" t="s">
        <v>4</v>
      </c>
      <c r="I432" s="147">
        <f>SUM(I429:I431)</f>
        <v>0</v>
      </c>
      <c r="J432" s="146" t="s">
        <v>4</v>
      </c>
      <c r="K432" s="146" t="s">
        <v>4</v>
      </c>
      <c r="L432" s="147">
        <f>SUM(L429:L431)</f>
        <v>0</v>
      </c>
    </row>
    <row r="433" s="95" customFormat="1" ht="12.75"/>
    <row r="434" s="95" customFormat="1" ht="14.25">
      <c r="B434" s="251" t="s">
        <v>400</v>
      </c>
    </row>
    <row r="435" s="95" customFormat="1" ht="14.25">
      <c r="B435" s="265" t="s">
        <v>225</v>
      </c>
    </row>
    <row r="436" spans="2:11" s="95" customFormat="1" ht="12.75" customHeight="1">
      <c r="B436" s="320" t="s">
        <v>0</v>
      </c>
      <c r="C436" s="320" t="s">
        <v>1</v>
      </c>
      <c r="D436" s="320" t="s">
        <v>49</v>
      </c>
      <c r="E436" s="320"/>
      <c r="F436" s="320"/>
      <c r="G436" s="92"/>
      <c r="H436" s="92"/>
      <c r="I436" s="92"/>
      <c r="J436" s="92"/>
      <c r="K436" s="92"/>
    </row>
    <row r="437" spans="2:11" s="95" customFormat="1" ht="48">
      <c r="B437" s="320"/>
      <c r="C437" s="320"/>
      <c r="D437" s="100" t="s">
        <v>119</v>
      </c>
      <c r="E437" s="100" t="s">
        <v>120</v>
      </c>
      <c r="F437" s="100" t="s">
        <v>121</v>
      </c>
      <c r="G437" s="92"/>
      <c r="H437" s="92"/>
      <c r="I437" s="92"/>
      <c r="J437" s="92"/>
      <c r="K437" s="92"/>
    </row>
    <row r="438" spans="2:11" s="95" customFormat="1" ht="12.75">
      <c r="B438" s="100">
        <v>1</v>
      </c>
      <c r="C438" s="100">
        <v>2</v>
      </c>
      <c r="D438" s="100">
        <v>3</v>
      </c>
      <c r="E438" s="100">
        <v>4</v>
      </c>
      <c r="F438" s="100">
        <v>5</v>
      </c>
      <c r="G438" s="92"/>
      <c r="H438" s="92"/>
      <c r="I438" s="92"/>
      <c r="J438" s="92"/>
      <c r="K438" s="92"/>
    </row>
    <row r="439" spans="2:11" s="95" customFormat="1" ht="24">
      <c r="B439" s="101" t="s">
        <v>226</v>
      </c>
      <c r="C439" s="102" t="s">
        <v>54</v>
      </c>
      <c r="D439" s="103"/>
      <c r="E439" s="103"/>
      <c r="F439" s="103"/>
      <c r="G439" s="92"/>
      <c r="H439" s="92"/>
      <c r="I439" s="92"/>
      <c r="J439" s="92"/>
      <c r="K439" s="92"/>
    </row>
    <row r="440" spans="2:11" s="95" customFormat="1" ht="12.75">
      <c r="B440" s="242" t="s">
        <v>380</v>
      </c>
      <c r="C440" s="102" t="s">
        <v>56</v>
      </c>
      <c r="D440" s="103"/>
      <c r="E440" s="103"/>
      <c r="F440" s="103"/>
      <c r="G440" s="92"/>
      <c r="H440" s="92"/>
      <c r="I440" s="92"/>
      <c r="J440" s="92"/>
      <c r="K440" s="92"/>
    </row>
    <row r="441" spans="2:11" s="104" customFormat="1" ht="12.75">
      <c r="B441" s="242" t="s">
        <v>401</v>
      </c>
      <c r="C441" s="102" t="s">
        <v>58</v>
      </c>
      <c r="D441" s="105">
        <f>F457</f>
        <v>0</v>
      </c>
      <c r="E441" s="105">
        <f>I457</f>
        <v>0</v>
      </c>
      <c r="F441" s="105">
        <f>L457</f>
        <v>0</v>
      </c>
      <c r="G441" s="106"/>
      <c r="H441" s="106"/>
      <c r="I441" s="106"/>
      <c r="J441" s="106"/>
      <c r="K441" s="106"/>
    </row>
    <row r="442" spans="2:11" s="95" customFormat="1" ht="24">
      <c r="B442" s="101" t="s">
        <v>230</v>
      </c>
      <c r="C442" s="102" t="s">
        <v>65</v>
      </c>
      <c r="D442" s="212"/>
      <c r="E442" s="212"/>
      <c r="F442" s="212"/>
      <c r="G442" s="92"/>
      <c r="H442" s="92"/>
      <c r="I442" s="92"/>
      <c r="J442" s="92"/>
      <c r="K442" s="92"/>
    </row>
    <row r="443" spans="2:11" s="95" customFormat="1" ht="12.75">
      <c r="B443" s="242" t="s">
        <v>382</v>
      </c>
      <c r="C443" s="102" t="s">
        <v>67</v>
      </c>
      <c r="D443" s="212"/>
      <c r="E443" s="212"/>
      <c r="F443" s="212"/>
      <c r="G443" s="92"/>
      <c r="H443" s="92"/>
      <c r="I443" s="92"/>
      <c r="J443" s="92"/>
      <c r="K443" s="92"/>
    </row>
    <row r="444" spans="2:18" s="95" customFormat="1" ht="24">
      <c r="B444" s="243" t="s">
        <v>402</v>
      </c>
      <c r="C444" s="111" t="s">
        <v>69</v>
      </c>
      <c r="D444" s="112">
        <f>D439-D440+D441-D442+D443</f>
        <v>0</v>
      </c>
      <c r="E444" s="112">
        <f>E439-E440+E441-E442+E443</f>
        <v>0</v>
      </c>
      <c r="F444" s="112">
        <f>F439-F440+F441-F442+F443</f>
        <v>0</v>
      </c>
      <c r="G444" s="92"/>
      <c r="H444" s="92"/>
      <c r="I444" s="92"/>
      <c r="J444" s="92"/>
      <c r="K444" s="92"/>
      <c r="P444" s="107"/>
      <c r="Q444" s="107"/>
      <c r="R444" s="107"/>
    </row>
    <row r="445" spans="2:11" s="95" customFormat="1" ht="12.75">
      <c r="B445" s="244"/>
      <c r="C445" s="234"/>
      <c r="D445" s="235"/>
      <c r="E445" s="235"/>
      <c r="F445" s="235"/>
      <c r="G445" s="92"/>
      <c r="H445" s="92"/>
      <c r="I445" s="92"/>
      <c r="J445" s="92"/>
      <c r="K445" s="92"/>
    </row>
    <row r="446" spans="2:12" s="95" customFormat="1" ht="12.75" customHeight="1">
      <c r="B446" s="327" t="s">
        <v>324</v>
      </c>
      <c r="C446" s="327" t="s">
        <v>1</v>
      </c>
      <c r="D446" s="320" t="s">
        <v>119</v>
      </c>
      <c r="E446" s="320"/>
      <c r="F446" s="320"/>
      <c r="G446" s="320" t="s">
        <v>120</v>
      </c>
      <c r="H446" s="320"/>
      <c r="I446" s="320"/>
      <c r="J446" s="320" t="s">
        <v>121</v>
      </c>
      <c r="K446" s="320"/>
      <c r="L446" s="320"/>
    </row>
    <row r="447" spans="2:12" s="95" customFormat="1" ht="25.5">
      <c r="B447" s="327"/>
      <c r="C447" s="327"/>
      <c r="D447" s="135" t="s">
        <v>403</v>
      </c>
      <c r="E447" s="135" t="s">
        <v>404</v>
      </c>
      <c r="F447" s="135" t="s">
        <v>398</v>
      </c>
      <c r="G447" s="135" t="s">
        <v>403</v>
      </c>
      <c r="H447" s="135" t="s">
        <v>404</v>
      </c>
      <c r="I447" s="135" t="s">
        <v>398</v>
      </c>
      <c r="J447" s="135" t="s">
        <v>403</v>
      </c>
      <c r="K447" s="135" t="s">
        <v>404</v>
      </c>
      <c r="L447" s="135" t="s">
        <v>398</v>
      </c>
    </row>
    <row r="448" spans="2:12" s="95" customFormat="1" ht="12.75">
      <c r="B448" s="100">
        <v>1</v>
      </c>
      <c r="C448" s="100">
        <v>2</v>
      </c>
      <c r="D448" s="267">
        <v>3</v>
      </c>
      <c r="E448" s="267">
        <v>4</v>
      </c>
      <c r="F448" s="267">
        <v>5</v>
      </c>
      <c r="G448" s="100">
        <v>6</v>
      </c>
      <c r="H448" s="100">
        <v>7</v>
      </c>
      <c r="I448" s="100">
        <v>8</v>
      </c>
      <c r="J448" s="100">
        <v>9</v>
      </c>
      <c r="K448" s="100">
        <v>10</v>
      </c>
      <c r="L448" s="100">
        <v>11</v>
      </c>
    </row>
    <row r="449" spans="2:12" s="95" customFormat="1" ht="12.75">
      <c r="B449" s="145" t="s">
        <v>405</v>
      </c>
      <c r="C449" s="132" t="s">
        <v>3</v>
      </c>
      <c r="D449" s="155"/>
      <c r="E449" s="155"/>
      <c r="F449" s="268"/>
      <c r="G449" s="269"/>
      <c r="H449" s="155"/>
      <c r="I449" s="268"/>
      <c r="J449" s="269"/>
      <c r="K449" s="155"/>
      <c r="L449" s="268"/>
    </row>
    <row r="450" spans="2:12" s="95" customFormat="1" ht="12.75">
      <c r="B450" s="145" t="s">
        <v>406</v>
      </c>
      <c r="C450" s="132" t="s">
        <v>5</v>
      </c>
      <c r="D450" s="155"/>
      <c r="E450" s="155"/>
      <c r="F450" s="268"/>
      <c r="G450" s="269"/>
      <c r="H450" s="155"/>
      <c r="I450" s="268"/>
      <c r="J450" s="269"/>
      <c r="K450" s="155"/>
      <c r="L450" s="268"/>
    </row>
    <row r="451" spans="2:12" s="95" customFormat="1" ht="12.75">
      <c r="B451" s="145" t="s">
        <v>407</v>
      </c>
      <c r="C451" s="132" t="s">
        <v>99</v>
      </c>
      <c r="D451" s="155"/>
      <c r="E451" s="269"/>
      <c r="F451" s="268"/>
      <c r="G451" s="269"/>
      <c r="H451" s="269"/>
      <c r="I451" s="268"/>
      <c r="J451" s="269"/>
      <c r="K451" s="269"/>
      <c r="L451" s="268"/>
    </row>
    <row r="452" spans="2:12" s="95" customFormat="1" ht="12.75">
      <c r="B452" s="145" t="s">
        <v>408</v>
      </c>
      <c r="C452" s="132" t="s">
        <v>328</v>
      </c>
      <c r="D452" s="155"/>
      <c r="E452" s="269"/>
      <c r="F452" s="268"/>
      <c r="G452" s="269"/>
      <c r="H452" s="269"/>
      <c r="I452" s="268"/>
      <c r="J452" s="269"/>
      <c r="K452" s="269"/>
      <c r="L452" s="268"/>
    </row>
    <row r="453" spans="2:12" s="95" customFormat="1" ht="12.75">
      <c r="B453" s="145" t="s">
        <v>409</v>
      </c>
      <c r="C453" s="132" t="s">
        <v>410</v>
      </c>
      <c r="D453" s="155"/>
      <c r="E453" s="269"/>
      <c r="F453" s="268"/>
      <c r="G453" s="269"/>
      <c r="H453" s="269"/>
      <c r="I453" s="268"/>
      <c r="J453" s="269"/>
      <c r="K453" s="269"/>
      <c r="L453" s="268"/>
    </row>
    <row r="454" spans="2:12" s="95" customFormat="1" ht="12.75">
      <c r="B454" s="270" t="s">
        <v>411</v>
      </c>
      <c r="C454" s="132" t="s">
        <v>412</v>
      </c>
      <c r="D454" s="155"/>
      <c r="E454" s="269"/>
      <c r="F454" s="268"/>
      <c r="G454" s="269"/>
      <c r="H454" s="269"/>
      <c r="I454" s="268"/>
      <c r="J454" s="269"/>
      <c r="K454" s="269"/>
      <c r="L454" s="268"/>
    </row>
    <row r="455" spans="2:12" s="95" customFormat="1" ht="12.75">
      <c r="B455" s="270" t="s">
        <v>413</v>
      </c>
      <c r="C455" s="132" t="s">
        <v>414</v>
      </c>
      <c r="D455" s="155"/>
      <c r="E455" s="269"/>
      <c r="F455" s="268"/>
      <c r="G455" s="269"/>
      <c r="H455" s="269"/>
      <c r="I455" s="268"/>
      <c r="J455" s="269"/>
      <c r="K455" s="269"/>
      <c r="L455" s="268"/>
    </row>
    <row r="456" spans="2:12" s="95" customFormat="1" ht="25.5">
      <c r="B456" s="271" t="s">
        <v>415</v>
      </c>
      <c r="C456" s="132" t="s">
        <v>416</v>
      </c>
      <c r="D456" s="155"/>
      <c r="E456" s="269"/>
      <c r="F456" s="268"/>
      <c r="G456" s="269"/>
      <c r="H456" s="269"/>
      <c r="I456" s="268"/>
      <c r="J456" s="269"/>
      <c r="K456" s="269"/>
      <c r="L456" s="268"/>
    </row>
    <row r="457" spans="2:12" s="104" customFormat="1" ht="15" customHeight="1">
      <c r="B457" s="205" t="s">
        <v>203</v>
      </c>
      <c r="C457" s="223" t="s">
        <v>204</v>
      </c>
      <c r="D457" s="272" t="s">
        <v>4</v>
      </c>
      <c r="E457" s="272" t="s">
        <v>4</v>
      </c>
      <c r="F457" s="272">
        <f>SUM(F449:F456)</f>
        <v>0</v>
      </c>
      <c r="G457" s="272" t="s">
        <v>4</v>
      </c>
      <c r="H457" s="272" t="s">
        <v>4</v>
      </c>
      <c r="I457" s="272">
        <f>SUM(I449:I456)</f>
        <v>0</v>
      </c>
      <c r="J457" s="272" t="s">
        <v>4</v>
      </c>
      <c r="K457" s="272" t="s">
        <v>4</v>
      </c>
      <c r="L457" s="272">
        <f>SUM(L449:L456)</f>
        <v>0</v>
      </c>
    </row>
    <row r="458" s="95" customFormat="1" ht="12.75"/>
    <row r="459" s="95" customFormat="1" ht="14.25">
      <c r="B459" s="251" t="s">
        <v>417</v>
      </c>
    </row>
    <row r="460" s="95" customFormat="1" ht="14.25">
      <c r="B460" s="265" t="s">
        <v>225</v>
      </c>
    </row>
    <row r="461" spans="2:11" ht="12.75" customHeight="1">
      <c r="B461" s="320" t="s">
        <v>0</v>
      </c>
      <c r="C461" s="320" t="s">
        <v>1</v>
      </c>
      <c r="D461" s="320" t="s">
        <v>49</v>
      </c>
      <c r="E461" s="320"/>
      <c r="F461" s="320"/>
      <c r="G461" s="114"/>
      <c r="H461" s="114"/>
      <c r="I461" s="114"/>
      <c r="J461" s="114"/>
      <c r="K461" s="114"/>
    </row>
    <row r="462" spans="2:11" ht="48">
      <c r="B462" s="320"/>
      <c r="C462" s="320"/>
      <c r="D462" s="100" t="s">
        <v>119</v>
      </c>
      <c r="E462" s="100" t="s">
        <v>120</v>
      </c>
      <c r="F462" s="100" t="s">
        <v>121</v>
      </c>
      <c r="G462" s="114"/>
      <c r="H462" s="114"/>
      <c r="I462" s="114"/>
      <c r="J462" s="114"/>
      <c r="K462" s="114"/>
    </row>
    <row r="463" spans="2:11" ht="12.75">
      <c r="B463" s="100">
        <v>1</v>
      </c>
      <c r="C463" s="100">
        <v>2</v>
      </c>
      <c r="D463" s="100">
        <v>3</v>
      </c>
      <c r="E463" s="100">
        <v>4</v>
      </c>
      <c r="F463" s="100">
        <v>5</v>
      </c>
      <c r="G463" s="114"/>
      <c r="H463" s="114"/>
      <c r="I463" s="114"/>
      <c r="J463" s="114"/>
      <c r="K463" s="114"/>
    </row>
    <row r="464" spans="2:11" ht="24">
      <c r="B464" s="101" t="s">
        <v>226</v>
      </c>
      <c r="C464" s="102" t="s">
        <v>54</v>
      </c>
      <c r="D464" s="103"/>
      <c r="E464" s="103"/>
      <c r="F464" s="103"/>
      <c r="G464" s="114"/>
      <c r="H464" s="114"/>
      <c r="I464" s="114"/>
      <c r="J464" s="114"/>
      <c r="K464" s="114"/>
    </row>
    <row r="465" spans="2:11" ht="12.75">
      <c r="B465" s="242" t="s">
        <v>380</v>
      </c>
      <c r="C465" s="102" t="s">
        <v>56</v>
      </c>
      <c r="D465" s="103"/>
      <c r="E465" s="103"/>
      <c r="F465" s="103"/>
      <c r="G465" s="114"/>
      <c r="H465" s="114"/>
      <c r="I465" s="114"/>
      <c r="J465" s="114"/>
      <c r="K465" s="114"/>
    </row>
    <row r="466" spans="2:11" ht="12.75">
      <c r="B466" s="242" t="s">
        <v>418</v>
      </c>
      <c r="C466" s="102" t="s">
        <v>58</v>
      </c>
      <c r="D466" s="105">
        <f>F476</f>
        <v>0</v>
      </c>
      <c r="E466" s="105">
        <f>J476</f>
        <v>0</v>
      </c>
      <c r="F466" s="105">
        <f>N476</f>
        <v>0</v>
      </c>
      <c r="G466" s="114"/>
      <c r="H466" s="114"/>
      <c r="I466" s="114"/>
      <c r="J466" s="114"/>
      <c r="K466" s="114"/>
    </row>
    <row r="467" spans="2:11" ht="24">
      <c r="B467" s="101" t="s">
        <v>230</v>
      </c>
      <c r="C467" s="102" t="s">
        <v>65</v>
      </c>
      <c r="D467" s="212"/>
      <c r="E467" s="212"/>
      <c r="F467" s="212"/>
      <c r="G467" s="114"/>
      <c r="H467" s="114"/>
      <c r="I467" s="114"/>
      <c r="J467" s="114"/>
      <c r="K467" s="114"/>
    </row>
    <row r="468" spans="2:11" ht="12.75">
      <c r="B468" s="242" t="s">
        <v>382</v>
      </c>
      <c r="C468" s="102" t="s">
        <v>67</v>
      </c>
      <c r="D468" s="212"/>
      <c r="E468" s="212"/>
      <c r="F468" s="212"/>
      <c r="G468" s="114"/>
      <c r="H468" s="114"/>
      <c r="I468" s="114"/>
      <c r="J468" s="114"/>
      <c r="K468" s="114"/>
    </row>
    <row r="469" spans="2:18" ht="24">
      <c r="B469" s="243" t="s">
        <v>419</v>
      </c>
      <c r="C469" s="111" t="s">
        <v>69</v>
      </c>
      <c r="D469" s="112">
        <f>D464-D465+D466-D467+D468</f>
        <v>0</v>
      </c>
      <c r="E469" s="112">
        <f>E464-E465+E466-E467+E468</f>
        <v>0</v>
      </c>
      <c r="F469" s="112">
        <f>F464-F465+F466-F467+F468</f>
        <v>0</v>
      </c>
      <c r="G469" s="114"/>
      <c r="H469" s="114"/>
      <c r="I469" s="114"/>
      <c r="J469" s="114"/>
      <c r="K469" s="114"/>
      <c r="P469" s="107"/>
      <c r="Q469" s="107"/>
      <c r="R469" s="107"/>
    </row>
    <row r="470" s="95" customFormat="1" ht="12.75"/>
    <row r="471" spans="2:14" s="95" customFormat="1" ht="12.75" customHeight="1">
      <c r="B471" s="327" t="s">
        <v>420</v>
      </c>
      <c r="C471" s="320" t="s">
        <v>50</v>
      </c>
      <c r="D471" s="320"/>
      <c r="E471" s="320"/>
      <c r="F471" s="320"/>
      <c r="G471" s="320" t="s">
        <v>51</v>
      </c>
      <c r="H471" s="320"/>
      <c r="I471" s="320"/>
      <c r="J471" s="320"/>
      <c r="K471" s="320" t="s">
        <v>52</v>
      </c>
      <c r="L471" s="320"/>
      <c r="M471" s="320"/>
      <c r="N471" s="320"/>
    </row>
    <row r="472" spans="2:14" s="95" customFormat="1" ht="63.75">
      <c r="B472" s="327"/>
      <c r="C472" s="135" t="s">
        <v>421</v>
      </c>
      <c r="D472" s="135" t="s">
        <v>422</v>
      </c>
      <c r="E472" s="135" t="s">
        <v>423</v>
      </c>
      <c r="F472" s="135" t="s">
        <v>49</v>
      </c>
      <c r="G472" s="135" t="s">
        <v>421</v>
      </c>
      <c r="H472" s="135" t="s">
        <v>422</v>
      </c>
      <c r="I472" s="135" t="s">
        <v>423</v>
      </c>
      <c r="J472" s="135" t="s">
        <v>49</v>
      </c>
      <c r="K472" s="135" t="s">
        <v>421</v>
      </c>
      <c r="L472" s="135" t="s">
        <v>422</v>
      </c>
      <c r="M472" s="135" t="s">
        <v>423</v>
      </c>
      <c r="N472" s="135" t="s">
        <v>49</v>
      </c>
    </row>
    <row r="473" spans="2:14" s="95" customFormat="1" ht="12.75">
      <c r="B473" s="100">
        <v>1</v>
      </c>
      <c r="C473" s="100">
        <v>2</v>
      </c>
      <c r="D473" s="100">
        <v>3</v>
      </c>
      <c r="E473" s="100">
        <v>4</v>
      </c>
      <c r="F473" s="100">
        <v>5</v>
      </c>
      <c r="G473" s="100">
        <v>6</v>
      </c>
      <c r="H473" s="100">
        <v>7</v>
      </c>
      <c r="I473" s="100">
        <v>8</v>
      </c>
      <c r="J473" s="100">
        <v>9</v>
      </c>
      <c r="K473" s="100">
        <v>10</v>
      </c>
      <c r="L473" s="100">
        <v>11</v>
      </c>
      <c r="M473" s="100">
        <v>12</v>
      </c>
      <c r="N473" s="100">
        <v>13</v>
      </c>
    </row>
    <row r="474" spans="2:14" s="95" customFormat="1" ht="12.75">
      <c r="B474" s="145"/>
      <c r="C474" s="135"/>
      <c r="D474" s="273"/>
      <c r="E474" s="136"/>
      <c r="F474" s="273"/>
      <c r="G474" s="135"/>
      <c r="H474" s="273"/>
      <c r="I474" s="136"/>
      <c r="J474" s="273"/>
      <c r="K474" s="135"/>
      <c r="L474" s="273"/>
      <c r="M474" s="136"/>
      <c r="N474" s="273"/>
    </row>
    <row r="475" spans="2:14" s="95" customFormat="1" ht="12.75">
      <c r="B475" s="145"/>
      <c r="C475" s="136"/>
      <c r="D475" s="136"/>
      <c r="E475" s="136"/>
      <c r="F475" s="136"/>
      <c r="G475" s="136"/>
      <c r="H475" s="136"/>
      <c r="I475" s="136"/>
      <c r="J475" s="136"/>
      <c r="K475" s="136"/>
      <c r="L475" s="136"/>
      <c r="M475" s="136"/>
      <c r="N475" s="212"/>
    </row>
    <row r="476" spans="2:14" s="104" customFormat="1" ht="12.75">
      <c r="B476" s="205" t="s">
        <v>203</v>
      </c>
      <c r="C476" s="146" t="s">
        <v>4</v>
      </c>
      <c r="D476" s="146" t="s">
        <v>4</v>
      </c>
      <c r="E476" s="146" t="s">
        <v>4</v>
      </c>
      <c r="F476" s="274">
        <f>SUM(F474:F475)</f>
        <v>0</v>
      </c>
      <c r="G476" s="146" t="s">
        <v>4</v>
      </c>
      <c r="H476" s="146" t="s">
        <v>4</v>
      </c>
      <c r="I476" s="146" t="s">
        <v>4</v>
      </c>
      <c r="J476" s="274">
        <f>SUM(J474:J475)</f>
        <v>0</v>
      </c>
      <c r="K476" s="146" t="s">
        <v>4</v>
      </c>
      <c r="L476" s="146" t="s">
        <v>4</v>
      </c>
      <c r="M476" s="146" t="s">
        <v>4</v>
      </c>
      <c r="N476" s="274">
        <f>SUM(N474:N475)</f>
        <v>0</v>
      </c>
    </row>
    <row r="477" s="95" customFormat="1" ht="12.75"/>
    <row r="478" s="95" customFormat="1" ht="14.25">
      <c r="B478" s="251" t="s">
        <v>424</v>
      </c>
    </row>
    <row r="479" s="95" customFormat="1" ht="14.25">
      <c r="B479" s="265" t="s">
        <v>425</v>
      </c>
    </row>
    <row r="480" spans="2:11" s="95" customFormat="1" ht="12.75" customHeight="1">
      <c r="B480" s="320" t="s">
        <v>0</v>
      </c>
      <c r="C480" s="320" t="s">
        <v>1</v>
      </c>
      <c r="D480" s="320" t="s">
        <v>49</v>
      </c>
      <c r="E480" s="320"/>
      <c r="F480" s="320"/>
      <c r="G480" s="92"/>
      <c r="H480" s="92"/>
      <c r="I480" s="92"/>
      <c r="J480" s="92"/>
      <c r="K480" s="92"/>
    </row>
    <row r="481" spans="2:11" s="95" customFormat="1" ht="48">
      <c r="B481" s="320"/>
      <c r="C481" s="320"/>
      <c r="D481" s="100" t="s">
        <v>119</v>
      </c>
      <c r="E481" s="100" t="s">
        <v>120</v>
      </c>
      <c r="F481" s="100" t="s">
        <v>121</v>
      </c>
      <c r="G481" s="92"/>
      <c r="H481" s="92"/>
      <c r="I481" s="92"/>
      <c r="J481" s="92"/>
      <c r="K481" s="92"/>
    </row>
    <row r="482" spans="2:11" s="95" customFormat="1" ht="12.75">
      <c r="B482" s="100">
        <v>1</v>
      </c>
      <c r="C482" s="100">
        <v>2</v>
      </c>
      <c r="D482" s="100">
        <v>3</v>
      </c>
      <c r="E482" s="100">
        <v>4</v>
      </c>
      <c r="F482" s="100">
        <v>5</v>
      </c>
      <c r="G482" s="92"/>
      <c r="H482" s="92"/>
      <c r="I482" s="92"/>
      <c r="J482" s="92"/>
      <c r="K482" s="92"/>
    </row>
    <row r="483" spans="2:11" s="95" customFormat="1" ht="24">
      <c r="B483" s="101" t="s">
        <v>226</v>
      </c>
      <c r="C483" s="102" t="s">
        <v>54</v>
      </c>
      <c r="D483" s="103"/>
      <c r="E483" s="103"/>
      <c r="F483" s="103"/>
      <c r="G483" s="92"/>
      <c r="H483" s="92"/>
      <c r="I483" s="92"/>
      <c r="J483" s="92"/>
      <c r="K483" s="92"/>
    </row>
    <row r="484" spans="2:11" s="95" customFormat="1" ht="12.75">
      <c r="B484" s="242" t="s">
        <v>380</v>
      </c>
      <c r="C484" s="102" t="s">
        <v>56</v>
      </c>
      <c r="D484" s="103"/>
      <c r="E484" s="103"/>
      <c r="F484" s="103"/>
      <c r="G484" s="92"/>
      <c r="H484" s="92"/>
      <c r="I484" s="92"/>
      <c r="J484" s="92"/>
      <c r="K484" s="92"/>
    </row>
    <row r="485" spans="2:11" s="104" customFormat="1" ht="12.75">
      <c r="B485" s="242" t="s">
        <v>426</v>
      </c>
      <c r="C485" s="102" t="s">
        <v>58</v>
      </c>
      <c r="D485" s="105">
        <f>F496</f>
        <v>0</v>
      </c>
      <c r="E485" s="105">
        <f>I496</f>
        <v>0</v>
      </c>
      <c r="F485" s="105">
        <f>L496</f>
        <v>0</v>
      </c>
      <c r="G485" s="106"/>
      <c r="H485" s="106"/>
      <c r="I485" s="106"/>
      <c r="J485" s="106"/>
      <c r="K485" s="106"/>
    </row>
    <row r="486" spans="2:11" s="95" customFormat="1" ht="24">
      <c r="B486" s="101" t="s">
        <v>230</v>
      </c>
      <c r="C486" s="102" t="s">
        <v>65</v>
      </c>
      <c r="D486" s="212"/>
      <c r="E486" s="212"/>
      <c r="F486" s="212"/>
      <c r="G486" s="92"/>
      <c r="H486" s="92"/>
      <c r="I486" s="92"/>
      <c r="J486" s="92"/>
      <c r="K486" s="92"/>
    </row>
    <row r="487" spans="2:11" s="95" customFormat="1" ht="12.75">
      <c r="B487" s="242" t="s">
        <v>382</v>
      </c>
      <c r="C487" s="102" t="s">
        <v>67</v>
      </c>
      <c r="D487" s="212"/>
      <c r="E487" s="212"/>
      <c r="F487" s="212"/>
      <c r="G487" s="92"/>
      <c r="H487" s="92"/>
      <c r="I487" s="92"/>
      <c r="J487" s="92"/>
      <c r="K487" s="92"/>
    </row>
    <row r="488" spans="2:18" s="95" customFormat="1" ht="24">
      <c r="B488" s="243" t="s">
        <v>427</v>
      </c>
      <c r="C488" s="111" t="s">
        <v>69</v>
      </c>
      <c r="D488" s="112">
        <f>D483-D484+D485-D486+D487</f>
        <v>0</v>
      </c>
      <c r="E488" s="112">
        <f>E483-E484+E485-E486+E487</f>
        <v>0</v>
      </c>
      <c r="F488" s="112">
        <f>F483-F484+F485-F486+F487</f>
        <v>0</v>
      </c>
      <c r="G488" s="92"/>
      <c r="H488" s="92"/>
      <c r="I488" s="92"/>
      <c r="J488" s="92"/>
      <c r="K488" s="92"/>
      <c r="P488" s="107"/>
      <c r="Q488" s="107"/>
      <c r="R488" s="107"/>
    </row>
    <row r="490" spans="2:12" ht="12.75" customHeight="1">
      <c r="B490" s="327" t="s">
        <v>324</v>
      </c>
      <c r="C490" s="327" t="s">
        <v>1</v>
      </c>
      <c r="D490" s="320" t="s">
        <v>119</v>
      </c>
      <c r="E490" s="320"/>
      <c r="F490" s="320"/>
      <c r="G490" s="320" t="s">
        <v>120</v>
      </c>
      <c r="H490" s="320"/>
      <c r="I490" s="320"/>
      <c r="J490" s="320" t="s">
        <v>121</v>
      </c>
      <c r="K490" s="320"/>
      <c r="L490" s="320"/>
    </row>
    <row r="491" spans="2:12" ht="25.5">
      <c r="B491" s="327"/>
      <c r="C491" s="327"/>
      <c r="D491" s="135" t="s">
        <v>428</v>
      </c>
      <c r="E491" s="135" t="s">
        <v>429</v>
      </c>
      <c r="F491" s="135" t="s">
        <v>398</v>
      </c>
      <c r="G491" s="135" t="s">
        <v>428</v>
      </c>
      <c r="H491" s="135" t="s">
        <v>429</v>
      </c>
      <c r="I491" s="135" t="s">
        <v>398</v>
      </c>
      <c r="J491" s="135" t="s">
        <v>428</v>
      </c>
      <c r="K491" s="135" t="s">
        <v>429</v>
      </c>
      <c r="L491" s="135" t="s">
        <v>398</v>
      </c>
    </row>
    <row r="492" spans="2:12" ht="12.75">
      <c r="B492" s="100">
        <v>1</v>
      </c>
      <c r="C492" s="100">
        <v>2</v>
      </c>
      <c r="D492" s="267">
        <v>3</v>
      </c>
      <c r="E492" s="267">
        <v>4</v>
      </c>
      <c r="F492" s="267">
        <v>5</v>
      </c>
      <c r="G492" s="100">
        <v>6</v>
      </c>
      <c r="H492" s="100">
        <v>7</v>
      </c>
      <c r="I492" s="100">
        <v>8</v>
      </c>
      <c r="J492" s="100">
        <v>9</v>
      </c>
      <c r="K492" s="100">
        <v>10</v>
      </c>
      <c r="L492" s="100">
        <v>11</v>
      </c>
    </row>
    <row r="493" spans="1:64" ht="12.75" customHeight="1">
      <c r="A493" s="275"/>
      <c r="B493" s="276"/>
      <c r="C493" s="132" t="s">
        <v>3</v>
      </c>
      <c r="D493" s="277"/>
      <c r="E493" s="105"/>
      <c r="F493" s="93"/>
      <c r="G493" s="277"/>
      <c r="H493" s="105"/>
      <c r="I493" s="93"/>
      <c r="J493" s="277"/>
      <c r="K493" s="105"/>
      <c r="L493" s="93"/>
      <c r="M493" s="275"/>
      <c r="N493" s="275"/>
      <c r="O493" s="275"/>
      <c r="P493" s="275"/>
      <c r="Q493" s="275"/>
      <c r="R493" s="275"/>
      <c r="S493" s="275"/>
      <c r="T493" s="275"/>
      <c r="U493" s="275"/>
      <c r="V493" s="275"/>
      <c r="W493" s="275"/>
      <c r="X493" s="275"/>
      <c r="Y493" s="275"/>
      <c r="Z493" s="275"/>
      <c r="AA493" s="275"/>
      <c r="AB493" s="275"/>
      <c r="AC493" s="275"/>
      <c r="AD493" s="275"/>
      <c r="AE493" s="275"/>
      <c r="AF493" s="275"/>
      <c r="AG493" s="275"/>
      <c r="AH493" s="275"/>
      <c r="AI493" s="275"/>
      <c r="AJ493" s="275"/>
      <c r="AK493" s="275"/>
      <c r="AL493" s="275"/>
      <c r="AM493" s="275"/>
      <c r="AN493" s="275"/>
      <c r="AO493" s="275"/>
      <c r="AP493" s="275"/>
      <c r="AQ493" s="275"/>
      <c r="AR493" s="275"/>
      <c r="AS493" s="275"/>
      <c r="AT493" s="275"/>
      <c r="AU493" s="275"/>
      <c r="AV493" s="275"/>
      <c r="AW493" s="275"/>
      <c r="AX493" s="275"/>
      <c r="AY493" s="275"/>
      <c r="AZ493" s="275"/>
      <c r="BA493" s="275"/>
      <c r="BB493" s="275"/>
      <c r="BC493" s="275"/>
      <c r="BD493" s="275"/>
      <c r="BE493" s="275"/>
      <c r="BF493" s="275"/>
      <c r="BG493" s="275"/>
      <c r="BH493" s="275"/>
      <c r="BI493" s="275"/>
      <c r="BJ493" s="275"/>
      <c r="BK493" s="275"/>
      <c r="BL493" s="275"/>
    </row>
    <row r="494" spans="1:64" ht="12.75" customHeight="1">
      <c r="A494" s="275"/>
      <c r="B494" s="276"/>
      <c r="C494" s="132" t="s">
        <v>5</v>
      </c>
      <c r="D494" s="277"/>
      <c r="E494" s="105"/>
      <c r="F494" s="93"/>
      <c r="G494" s="277"/>
      <c r="H494" s="105"/>
      <c r="I494" s="93"/>
      <c r="J494" s="277"/>
      <c r="K494" s="105"/>
      <c r="L494" s="93"/>
      <c r="M494" s="275"/>
      <c r="N494" s="275"/>
      <c r="O494" s="275"/>
      <c r="P494" s="275"/>
      <c r="Q494" s="275"/>
      <c r="R494" s="275"/>
      <c r="S494" s="275"/>
      <c r="T494" s="275"/>
      <c r="U494" s="275"/>
      <c r="V494" s="275"/>
      <c r="W494" s="275"/>
      <c r="X494" s="275"/>
      <c r="Y494" s="275"/>
      <c r="Z494" s="275"/>
      <c r="AA494" s="275"/>
      <c r="AB494" s="275"/>
      <c r="AC494" s="275"/>
      <c r="AD494" s="275"/>
      <c r="AE494" s="275"/>
      <c r="AF494" s="275"/>
      <c r="AG494" s="275"/>
      <c r="AH494" s="275"/>
      <c r="AI494" s="275"/>
      <c r="AJ494" s="275"/>
      <c r="AK494" s="275"/>
      <c r="AL494" s="275"/>
      <c r="AM494" s="275"/>
      <c r="AN494" s="275"/>
      <c r="AO494" s="275"/>
      <c r="AP494" s="275"/>
      <c r="AQ494" s="275"/>
      <c r="AR494" s="275"/>
      <c r="AS494" s="275"/>
      <c r="AT494" s="275"/>
      <c r="AU494" s="275"/>
      <c r="AV494" s="275"/>
      <c r="AW494" s="275"/>
      <c r="AX494" s="275"/>
      <c r="AY494" s="275"/>
      <c r="AZ494" s="275"/>
      <c r="BA494" s="275"/>
      <c r="BB494" s="275"/>
      <c r="BC494" s="275"/>
      <c r="BD494" s="275"/>
      <c r="BE494" s="275"/>
      <c r="BF494" s="275"/>
      <c r="BG494" s="275"/>
      <c r="BH494" s="275"/>
      <c r="BI494" s="275"/>
      <c r="BJ494" s="275"/>
      <c r="BK494" s="275"/>
      <c r="BL494" s="275"/>
    </row>
    <row r="495" spans="1:64" ht="12.75" customHeight="1">
      <c r="A495" s="275"/>
      <c r="B495" s="276"/>
      <c r="C495" s="132" t="s">
        <v>99</v>
      </c>
      <c r="D495" s="277"/>
      <c r="E495" s="105"/>
      <c r="F495" s="93"/>
      <c r="G495" s="277"/>
      <c r="H495" s="105"/>
      <c r="I495" s="93"/>
      <c r="J495" s="277"/>
      <c r="K495" s="105"/>
      <c r="L495" s="93"/>
      <c r="M495" s="275"/>
      <c r="N495" s="275"/>
      <c r="O495" s="275"/>
      <c r="P495" s="275"/>
      <c r="Q495" s="275"/>
      <c r="R495" s="275"/>
      <c r="S495" s="275"/>
      <c r="T495" s="275"/>
      <c r="U495" s="275"/>
      <c r="V495" s="275"/>
      <c r="W495" s="275"/>
      <c r="X495" s="275"/>
      <c r="Y495" s="275"/>
      <c r="Z495" s="275"/>
      <c r="AA495" s="275"/>
      <c r="AB495" s="275"/>
      <c r="AC495" s="275"/>
      <c r="AD495" s="275"/>
      <c r="AE495" s="275"/>
      <c r="AF495" s="275"/>
      <c r="AG495" s="275"/>
      <c r="AH495" s="275"/>
      <c r="AI495" s="275"/>
      <c r="AJ495" s="275"/>
      <c r="AK495" s="275"/>
      <c r="AL495" s="275"/>
      <c r="AM495" s="275"/>
      <c r="AN495" s="275"/>
      <c r="AO495" s="275"/>
      <c r="AP495" s="275"/>
      <c r="AQ495" s="275"/>
      <c r="AR495" s="275"/>
      <c r="AS495" s="275"/>
      <c r="AT495" s="275"/>
      <c r="AU495" s="275"/>
      <c r="AV495" s="275"/>
      <c r="AW495" s="275"/>
      <c r="AX495" s="275"/>
      <c r="AY495" s="275"/>
      <c r="AZ495" s="275"/>
      <c r="BA495" s="275"/>
      <c r="BB495" s="275"/>
      <c r="BC495" s="275"/>
      <c r="BD495" s="275"/>
      <c r="BE495" s="275"/>
      <c r="BF495" s="275"/>
      <c r="BG495" s="275"/>
      <c r="BH495" s="275"/>
      <c r="BI495" s="275"/>
      <c r="BJ495" s="275"/>
      <c r="BK495" s="275"/>
      <c r="BL495" s="275"/>
    </row>
    <row r="496" spans="1:64" s="279" customFormat="1" ht="12.75" customHeight="1">
      <c r="A496" s="278"/>
      <c r="B496" s="205" t="s">
        <v>203</v>
      </c>
      <c r="C496" s="223" t="s">
        <v>204</v>
      </c>
      <c r="D496" s="147" t="s">
        <v>4</v>
      </c>
      <c r="E496" s="147" t="s">
        <v>4</v>
      </c>
      <c r="F496" s="147">
        <f>SUM(F493:F495)</f>
        <v>0</v>
      </c>
      <c r="G496" s="147" t="s">
        <v>4</v>
      </c>
      <c r="H496" s="147" t="s">
        <v>4</v>
      </c>
      <c r="I496" s="147">
        <f>SUM(I493:I495)</f>
        <v>0</v>
      </c>
      <c r="J496" s="147" t="s">
        <v>4</v>
      </c>
      <c r="K496" s="147" t="s">
        <v>4</v>
      </c>
      <c r="L496" s="147">
        <f>SUM(L493:L495)</f>
        <v>0</v>
      </c>
      <c r="M496" s="278"/>
      <c r="N496" s="278"/>
      <c r="O496" s="278"/>
      <c r="P496" s="278"/>
      <c r="Q496" s="278"/>
      <c r="R496" s="278"/>
      <c r="S496" s="278"/>
      <c r="T496" s="278"/>
      <c r="U496" s="278"/>
      <c r="V496" s="278"/>
      <c r="W496" s="278"/>
      <c r="X496" s="278"/>
      <c r="Y496" s="278"/>
      <c r="Z496" s="278"/>
      <c r="AA496" s="278"/>
      <c r="AB496" s="278"/>
      <c r="AC496" s="278"/>
      <c r="AD496" s="278"/>
      <c r="AE496" s="278"/>
      <c r="AF496" s="278"/>
      <c r="AG496" s="278"/>
      <c r="AH496" s="278"/>
      <c r="AI496" s="278"/>
      <c r="AJ496" s="278"/>
      <c r="AK496" s="278"/>
      <c r="AL496" s="278"/>
      <c r="AM496" s="278"/>
      <c r="AN496" s="278"/>
      <c r="AO496" s="278"/>
      <c r="AP496" s="278"/>
      <c r="AQ496" s="278"/>
      <c r="AR496" s="278"/>
      <c r="AS496" s="278"/>
      <c r="AT496" s="278"/>
      <c r="AU496" s="278"/>
      <c r="AV496" s="278"/>
      <c r="AW496" s="278"/>
      <c r="AX496" s="278"/>
      <c r="AY496" s="278"/>
      <c r="AZ496" s="278"/>
      <c r="BA496" s="278"/>
      <c r="BB496" s="278"/>
      <c r="BC496" s="278"/>
      <c r="BD496" s="278"/>
      <c r="BE496" s="278"/>
      <c r="BF496" s="278"/>
      <c r="BG496" s="278"/>
      <c r="BH496" s="278"/>
      <c r="BI496" s="278"/>
      <c r="BJ496" s="278"/>
      <c r="BK496" s="278"/>
      <c r="BL496" s="278"/>
    </row>
    <row r="497" spans="1:64" s="279" customFormat="1" ht="12.75" customHeight="1">
      <c r="A497" s="278"/>
      <c r="B497" s="139"/>
      <c r="C497" s="280"/>
      <c r="D497" s="281"/>
      <c r="E497" s="281"/>
      <c r="F497" s="281"/>
      <c r="G497" s="282"/>
      <c r="H497" s="282"/>
      <c r="I497" s="281"/>
      <c r="J497" s="281"/>
      <c r="K497" s="281"/>
      <c r="L497" s="281"/>
      <c r="M497" s="278"/>
      <c r="N497" s="278"/>
      <c r="O497" s="278"/>
      <c r="P497" s="278"/>
      <c r="Q497" s="278"/>
      <c r="R497" s="278"/>
      <c r="S497" s="278"/>
      <c r="T497" s="278"/>
      <c r="U497" s="278"/>
      <c r="V497" s="278"/>
      <c r="W497" s="278"/>
      <c r="X497" s="278"/>
      <c r="Y497" s="278"/>
      <c r="Z497" s="278"/>
      <c r="AA497" s="278"/>
      <c r="AB497" s="278"/>
      <c r="AC497" s="278"/>
      <c r="AD497" s="278"/>
      <c r="AE497" s="278"/>
      <c r="AF497" s="278"/>
      <c r="AG497" s="278"/>
      <c r="AH497" s="278"/>
      <c r="AI497" s="278"/>
      <c r="AJ497" s="278"/>
      <c r="AK497" s="278"/>
      <c r="AL497" s="278"/>
      <c r="AM497" s="278"/>
      <c r="AN497" s="278"/>
      <c r="AO497" s="278"/>
      <c r="AP497" s="278"/>
      <c r="AQ497" s="278"/>
      <c r="AR497" s="278"/>
      <c r="AS497" s="278"/>
      <c r="AT497" s="278"/>
      <c r="AU497" s="278"/>
      <c r="AV497" s="278"/>
      <c r="AW497" s="278"/>
      <c r="AX497" s="278"/>
      <c r="AY497" s="278"/>
      <c r="AZ497" s="278"/>
      <c r="BA497" s="278"/>
      <c r="BB497" s="278"/>
      <c r="BC497" s="278"/>
      <c r="BD497" s="278"/>
      <c r="BE497" s="278"/>
      <c r="BF497" s="278"/>
      <c r="BG497" s="278"/>
      <c r="BH497" s="278"/>
      <c r="BI497" s="278"/>
      <c r="BJ497" s="278"/>
      <c r="BK497" s="278"/>
      <c r="BL497" s="278"/>
    </row>
    <row r="498" s="95" customFormat="1" ht="14.25">
      <c r="B498" s="251" t="s">
        <v>430</v>
      </c>
    </row>
    <row r="499" s="95" customFormat="1" ht="14.25">
      <c r="B499" s="265" t="s">
        <v>225</v>
      </c>
    </row>
    <row r="500" spans="2:11" s="95" customFormat="1" ht="12.75" customHeight="1">
      <c r="B500" s="320" t="s">
        <v>0</v>
      </c>
      <c r="C500" s="320" t="s">
        <v>1</v>
      </c>
      <c r="D500" s="320" t="s">
        <v>49</v>
      </c>
      <c r="E500" s="320"/>
      <c r="F500" s="320"/>
      <c r="G500" s="92"/>
      <c r="H500" s="92"/>
      <c r="I500" s="92"/>
      <c r="J500" s="92"/>
      <c r="K500" s="92"/>
    </row>
    <row r="501" spans="2:11" s="95" customFormat="1" ht="48">
      <c r="B501" s="320"/>
      <c r="C501" s="320"/>
      <c r="D501" s="100" t="s">
        <v>119</v>
      </c>
      <c r="E501" s="100" t="s">
        <v>120</v>
      </c>
      <c r="F501" s="100" t="s">
        <v>121</v>
      </c>
      <c r="G501" s="92"/>
      <c r="H501" s="92"/>
      <c r="I501" s="92"/>
      <c r="J501" s="92"/>
      <c r="K501" s="92"/>
    </row>
    <row r="502" spans="2:11" s="95" customFormat="1" ht="12.75">
      <c r="B502" s="100">
        <v>1</v>
      </c>
      <c r="C502" s="100">
        <v>2</v>
      </c>
      <c r="D502" s="100">
        <v>3</v>
      </c>
      <c r="E502" s="100">
        <v>4</v>
      </c>
      <c r="F502" s="100">
        <v>5</v>
      </c>
      <c r="G502" s="92"/>
      <c r="H502" s="92"/>
      <c r="I502" s="92"/>
      <c r="J502" s="92"/>
      <c r="K502" s="92"/>
    </row>
    <row r="503" spans="2:11" s="95" customFormat="1" ht="24">
      <c r="B503" s="101" t="s">
        <v>226</v>
      </c>
      <c r="C503" s="102" t="s">
        <v>54</v>
      </c>
      <c r="D503" s="155"/>
      <c r="E503" s="155"/>
      <c r="F503" s="155"/>
      <c r="G503" s="92"/>
      <c r="H503" s="92"/>
      <c r="I503" s="92"/>
      <c r="J503" s="92"/>
      <c r="K503" s="92"/>
    </row>
    <row r="504" spans="2:11" s="95" customFormat="1" ht="12.75">
      <c r="B504" s="242" t="s">
        <v>380</v>
      </c>
      <c r="C504" s="102" t="s">
        <v>56</v>
      </c>
      <c r="D504" s="155"/>
      <c r="E504" s="155"/>
      <c r="F504" s="155"/>
      <c r="G504" s="92"/>
      <c r="H504" s="92"/>
      <c r="I504" s="92"/>
      <c r="J504" s="92"/>
      <c r="K504" s="92"/>
    </row>
    <row r="505" spans="2:18" s="104" customFormat="1" ht="12.75">
      <c r="B505" s="242" t="s">
        <v>431</v>
      </c>
      <c r="C505" s="102" t="s">
        <v>58</v>
      </c>
      <c r="D505" s="155">
        <f>F515</f>
        <v>0</v>
      </c>
      <c r="E505" s="155">
        <f>I515</f>
        <v>0</v>
      </c>
      <c r="F505" s="155">
        <f>L515</f>
        <v>0</v>
      </c>
      <c r="G505" s="106"/>
      <c r="H505" s="106"/>
      <c r="I505" s="106"/>
      <c r="J505" s="106"/>
      <c r="K505" s="106"/>
      <c r="P505" s="107"/>
      <c r="Q505" s="107"/>
      <c r="R505" s="107"/>
    </row>
    <row r="506" spans="2:11" s="95" customFormat="1" ht="24">
      <c r="B506" s="101" t="s">
        <v>230</v>
      </c>
      <c r="C506" s="102" t="s">
        <v>65</v>
      </c>
      <c r="D506" s="283"/>
      <c r="E506" s="283"/>
      <c r="F506" s="283"/>
      <c r="G506" s="92"/>
      <c r="H506" s="92"/>
      <c r="I506" s="92"/>
      <c r="J506" s="92"/>
      <c r="K506" s="92"/>
    </row>
    <row r="507" spans="2:11" s="95" customFormat="1" ht="12.75">
      <c r="B507" s="242" t="s">
        <v>382</v>
      </c>
      <c r="C507" s="102" t="s">
        <v>67</v>
      </c>
      <c r="D507" s="283"/>
      <c r="E507" s="283"/>
      <c r="F507" s="283"/>
      <c r="G507" s="92"/>
      <c r="H507" s="92"/>
      <c r="I507" s="92"/>
      <c r="J507" s="92"/>
      <c r="K507" s="92"/>
    </row>
    <row r="508" spans="2:18" s="95" customFormat="1" ht="24">
      <c r="B508" s="243" t="s">
        <v>432</v>
      </c>
      <c r="C508" s="111" t="s">
        <v>69</v>
      </c>
      <c r="D508" s="112">
        <f>D503-D504+D505-D506+D507</f>
        <v>0</v>
      </c>
      <c r="E508" s="112">
        <f>E503-E504+E505-E506+E507</f>
        <v>0</v>
      </c>
      <c r="F508" s="112">
        <f>F503-F504+F505-F506+F507</f>
        <v>0</v>
      </c>
      <c r="G508" s="92"/>
      <c r="H508" s="92"/>
      <c r="I508" s="92"/>
      <c r="J508" s="92"/>
      <c r="K508" s="92"/>
      <c r="P508" s="107"/>
      <c r="Q508" s="107"/>
      <c r="R508" s="107"/>
    </row>
    <row r="509" s="95" customFormat="1" ht="12.75"/>
    <row r="510" spans="2:12" s="95" customFormat="1" ht="14.25" customHeight="1">
      <c r="B510" s="327" t="s">
        <v>324</v>
      </c>
      <c r="C510" s="327" t="s">
        <v>1</v>
      </c>
      <c r="D510" s="333" t="s">
        <v>119</v>
      </c>
      <c r="E510" s="333"/>
      <c r="F510" s="333"/>
      <c r="G510" s="320" t="s">
        <v>120</v>
      </c>
      <c r="H510" s="320"/>
      <c r="I510" s="320"/>
      <c r="J510" s="320" t="s">
        <v>121</v>
      </c>
      <c r="K510" s="320"/>
      <c r="L510" s="320"/>
    </row>
    <row r="511" spans="2:12" s="95" customFormat="1" ht="25.5">
      <c r="B511" s="327"/>
      <c r="C511" s="327"/>
      <c r="D511" s="135" t="s">
        <v>428</v>
      </c>
      <c r="E511" s="135" t="s">
        <v>429</v>
      </c>
      <c r="F511" s="135" t="s">
        <v>398</v>
      </c>
      <c r="G511" s="135" t="s">
        <v>428</v>
      </c>
      <c r="H511" s="135" t="s">
        <v>429</v>
      </c>
      <c r="I511" s="135" t="s">
        <v>398</v>
      </c>
      <c r="J511" s="135" t="s">
        <v>428</v>
      </c>
      <c r="K511" s="135" t="s">
        <v>429</v>
      </c>
      <c r="L511" s="135" t="s">
        <v>398</v>
      </c>
    </row>
    <row r="512" spans="2:12" s="95" customFormat="1" ht="12.75">
      <c r="B512" s="100">
        <v>1</v>
      </c>
      <c r="C512" s="100">
        <v>2</v>
      </c>
      <c r="D512" s="267">
        <v>3</v>
      </c>
      <c r="E512" s="267">
        <v>4</v>
      </c>
      <c r="F512" s="267">
        <v>5</v>
      </c>
      <c r="G512" s="100">
        <v>6</v>
      </c>
      <c r="H512" s="100">
        <v>7</v>
      </c>
      <c r="I512" s="100">
        <v>8</v>
      </c>
      <c r="J512" s="100">
        <v>9</v>
      </c>
      <c r="K512" s="100">
        <v>10</v>
      </c>
      <c r="L512" s="100">
        <v>11</v>
      </c>
    </row>
    <row r="513" spans="2:12" ht="12.75">
      <c r="B513" s="145"/>
      <c r="C513" s="132" t="s">
        <v>3</v>
      </c>
      <c r="D513" s="284"/>
      <c r="E513" s="93"/>
      <c r="F513" s="93"/>
      <c r="G513" s="284"/>
      <c r="H513" s="93"/>
      <c r="I513" s="93"/>
      <c r="J513" s="284"/>
      <c r="K513" s="93"/>
      <c r="L513" s="93"/>
    </row>
    <row r="514" spans="2:12" s="95" customFormat="1" ht="12.75">
      <c r="B514" s="145"/>
      <c r="C514" s="132" t="s">
        <v>5</v>
      </c>
      <c r="D514" s="105"/>
      <c r="E514" s="93"/>
      <c r="F514" s="93"/>
      <c r="G514" s="105"/>
      <c r="H514" s="93"/>
      <c r="I514" s="93"/>
      <c r="J514" s="105"/>
      <c r="K514" s="93"/>
      <c r="L514" s="93"/>
    </row>
    <row r="515" spans="2:12" s="104" customFormat="1" ht="12.75">
      <c r="B515" s="205" t="s">
        <v>203</v>
      </c>
      <c r="C515" s="223" t="s">
        <v>204</v>
      </c>
      <c r="D515" s="147" t="s">
        <v>4</v>
      </c>
      <c r="E515" s="147" t="s">
        <v>4</v>
      </c>
      <c r="F515" s="147">
        <f>SUM(F513:F514)</f>
        <v>0</v>
      </c>
      <c r="G515" s="147" t="s">
        <v>4</v>
      </c>
      <c r="H515" s="147" t="s">
        <v>4</v>
      </c>
      <c r="I515" s="147">
        <f>SUM(I513:I514)</f>
        <v>0</v>
      </c>
      <c r="J515" s="147" t="s">
        <v>4</v>
      </c>
      <c r="K515" s="147" t="s">
        <v>4</v>
      </c>
      <c r="L515" s="147">
        <f>SUM(L513:L514)</f>
        <v>0</v>
      </c>
    </row>
    <row r="516" spans="1:64" s="279" customFormat="1" ht="12.75" customHeight="1">
      <c r="A516" s="278"/>
      <c r="B516" s="139"/>
      <c r="C516" s="280"/>
      <c r="D516" s="281"/>
      <c r="E516" s="281"/>
      <c r="F516" s="281"/>
      <c r="G516" s="282"/>
      <c r="H516" s="282"/>
      <c r="I516" s="281"/>
      <c r="J516" s="281"/>
      <c r="K516" s="281"/>
      <c r="L516" s="281"/>
      <c r="M516" s="278"/>
      <c r="N516" s="278"/>
      <c r="O516" s="278"/>
      <c r="P516" s="278"/>
      <c r="Q516" s="278"/>
      <c r="R516" s="278"/>
      <c r="S516" s="278"/>
      <c r="T516" s="278"/>
      <c r="U516" s="278"/>
      <c r="V516" s="278"/>
      <c r="W516" s="278"/>
      <c r="X516" s="278"/>
      <c r="Y516" s="278"/>
      <c r="Z516" s="278"/>
      <c r="AA516" s="278"/>
      <c r="AB516" s="278"/>
      <c r="AC516" s="278"/>
      <c r="AD516" s="278"/>
      <c r="AE516" s="278"/>
      <c r="AF516" s="278"/>
      <c r="AG516" s="278"/>
      <c r="AH516" s="278"/>
      <c r="AI516" s="278"/>
      <c r="AJ516" s="278"/>
      <c r="AK516" s="278"/>
      <c r="AL516" s="278"/>
      <c r="AM516" s="278"/>
      <c r="AN516" s="278"/>
      <c r="AO516" s="278"/>
      <c r="AP516" s="278"/>
      <c r="AQ516" s="278"/>
      <c r="AR516" s="278"/>
      <c r="AS516" s="278"/>
      <c r="AT516" s="278"/>
      <c r="AU516" s="278"/>
      <c r="AV516" s="278"/>
      <c r="AW516" s="278"/>
      <c r="AX516" s="278"/>
      <c r="AY516" s="278"/>
      <c r="AZ516" s="278"/>
      <c r="BA516" s="278"/>
      <c r="BB516" s="278"/>
      <c r="BC516" s="278"/>
      <c r="BD516" s="278"/>
      <c r="BE516" s="278"/>
      <c r="BF516" s="278"/>
      <c r="BG516" s="278"/>
      <c r="BH516" s="278"/>
      <c r="BI516" s="278"/>
      <c r="BJ516" s="278"/>
      <c r="BK516" s="278"/>
      <c r="BL516" s="278"/>
    </row>
    <row r="517" s="95" customFormat="1" ht="14.25">
      <c r="B517" s="251" t="s">
        <v>433</v>
      </c>
    </row>
    <row r="518" spans="2:6" ht="14.25">
      <c r="B518" s="265" t="s">
        <v>225</v>
      </c>
      <c r="C518" s="95"/>
      <c r="D518" s="95"/>
      <c r="E518" s="95"/>
      <c r="F518" s="95"/>
    </row>
    <row r="519" spans="2:11" ht="12.75" customHeight="1">
      <c r="B519" s="320" t="s">
        <v>0</v>
      </c>
      <c r="C519" s="320" t="s">
        <v>1</v>
      </c>
      <c r="D519" s="320" t="s">
        <v>49</v>
      </c>
      <c r="E519" s="320"/>
      <c r="F519" s="320"/>
      <c r="G519" s="114"/>
      <c r="H519" s="114"/>
      <c r="I519" s="114"/>
      <c r="J519" s="114"/>
      <c r="K519" s="114"/>
    </row>
    <row r="520" spans="2:11" ht="48">
      <c r="B520" s="320"/>
      <c r="C520" s="320"/>
      <c r="D520" s="100" t="s">
        <v>119</v>
      </c>
      <c r="E520" s="100" t="s">
        <v>120</v>
      </c>
      <c r="F520" s="100" t="s">
        <v>121</v>
      </c>
      <c r="G520" s="114"/>
      <c r="H520" s="114"/>
      <c r="I520" s="114"/>
      <c r="J520" s="114"/>
      <c r="K520" s="114"/>
    </row>
    <row r="521" spans="2:11" ht="12.75">
      <c r="B521" s="100">
        <v>1</v>
      </c>
      <c r="C521" s="100">
        <v>2</v>
      </c>
      <c r="D521" s="100">
        <v>3</v>
      </c>
      <c r="E521" s="100">
        <v>4</v>
      </c>
      <c r="F521" s="100">
        <v>5</v>
      </c>
      <c r="G521" s="114"/>
      <c r="H521" s="114"/>
      <c r="I521" s="114"/>
      <c r="J521" s="114"/>
      <c r="K521" s="114"/>
    </row>
    <row r="522" spans="2:11" ht="24">
      <c r="B522" s="101" t="s">
        <v>226</v>
      </c>
      <c r="C522" s="102" t="s">
        <v>54</v>
      </c>
      <c r="D522" s="103"/>
      <c r="E522" s="103"/>
      <c r="F522" s="103"/>
      <c r="G522" s="114"/>
      <c r="H522" s="114"/>
      <c r="I522" s="114"/>
      <c r="J522" s="114"/>
      <c r="K522" s="114"/>
    </row>
    <row r="523" spans="2:11" ht="12.75">
      <c r="B523" s="242" t="s">
        <v>380</v>
      </c>
      <c r="C523" s="102" t="s">
        <v>56</v>
      </c>
      <c r="D523" s="103"/>
      <c r="E523" s="103"/>
      <c r="F523" s="103"/>
      <c r="G523" s="114"/>
      <c r="H523" s="114"/>
      <c r="I523" s="114"/>
      <c r="J523" s="114"/>
      <c r="K523" s="114"/>
    </row>
    <row r="524" spans="2:11" ht="12.75">
      <c r="B524" s="242" t="s">
        <v>434</v>
      </c>
      <c r="C524" s="102" t="s">
        <v>58</v>
      </c>
      <c r="D524" s="105">
        <f>F534</f>
        <v>0</v>
      </c>
      <c r="E524" s="105">
        <f>J534</f>
        <v>0</v>
      </c>
      <c r="F524" s="105">
        <f>N534</f>
        <v>0</v>
      </c>
      <c r="G524" s="114"/>
      <c r="H524" s="114"/>
      <c r="I524" s="114"/>
      <c r="J524" s="114"/>
      <c r="K524" s="114"/>
    </row>
    <row r="525" spans="2:11" ht="24">
      <c r="B525" s="101" t="s">
        <v>230</v>
      </c>
      <c r="C525" s="102" t="s">
        <v>65</v>
      </c>
      <c r="D525" s="212"/>
      <c r="E525" s="212"/>
      <c r="F525" s="212"/>
      <c r="G525" s="114"/>
      <c r="H525" s="114"/>
      <c r="I525" s="114"/>
      <c r="J525" s="114"/>
      <c r="K525" s="114"/>
    </row>
    <row r="526" spans="2:11" ht="12.75">
      <c r="B526" s="242" t="s">
        <v>382</v>
      </c>
      <c r="C526" s="102" t="s">
        <v>67</v>
      </c>
      <c r="D526" s="212"/>
      <c r="E526" s="212"/>
      <c r="F526" s="212"/>
      <c r="G526" s="114"/>
      <c r="H526" s="114"/>
      <c r="I526" s="114"/>
      <c r="J526" s="114"/>
      <c r="K526" s="114"/>
    </row>
    <row r="527" spans="2:18" ht="24">
      <c r="B527" s="243" t="s">
        <v>435</v>
      </c>
      <c r="C527" s="111" t="s">
        <v>69</v>
      </c>
      <c r="D527" s="112">
        <f>D522-D523+D524-D525+D526</f>
        <v>0</v>
      </c>
      <c r="E527" s="112">
        <f>E522-E523+E524-E525+E526</f>
        <v>0</v>
      </c>
      <c r="F527" s="112">
        <f>F522-F523+F524-F525+F526</f>
        <v>0</v>
      </c>
      <c r="G527" s="114"/>
      <c r="H527" s="114"/>
      <c r="I527" s="114"/>
      <c r="J527" s="114"/>
      <c r="K527" s="114"/>
      <c r="P527" s="107"/>
      <c r="Q527" s="107"/>
      <c r="R527" s="107"/>
    </row>
    <row r="528" s="95" customFormat="1" ht="12.75"/>
    <row r="529" spans="2:14" s="95" customFormat="1" ht="12.75" customHeight="1">
      <c r="B529" s="327" t="s">
        <v>324</v>
      </c>
      <c r="C529" s="320" t="s">
        <v>50</v>
      </c>
      <c r="D529" s="320"/>
      <c r="E529" s="320"/>
      <c r="F529" s="320"/>
      <c r="G529" s="320" t="s">
        <v>51</v>
      </c>
      <c r="H529" s="320"/>
      <c r="I529" s="320"/>
      <c r="J529" s="320"/>
      <c r="K529" s="320" t="s">
        <v>52</v>
      </c>
      <c r="L529" s="320"/>
      <c r="M529" s="320"/>
      <c r="N529" s="320"/>
    </row>
    <row r="530" spans="2:14" s="95" customFormat="1" ht="63.75">
      <c r="B530" s="327"/>
      <c r="C530" s="135" t="s">
        <v>436</v>
      </c>
      <c r="D530" s="135" t="s">
        <v>437</v>
      </c>
      <c r="E530" s="135" t="s">
        <v>438</v>
      </c>
      <c r="F530" s="135" t="s">
        <v>49</v>
      </c>
      <c r="G530" s="135" t="s">
        <v>436</v>
      </c>
      <c r="H530" s="135" t="s">
        <v>439</v>
      </c>
      <c r="I530" s="135" t="s">
        <v>438</v>
      </c>
      <c r="J530" s="135" t="s">
        <v>49</v>
      </c>
      <c r="K530" s="135" t="s">
        <v>436</v>
      </c>
      <c r="L530" s="135" t="s">
        <v>439</v>
      </c>
      <c r="M530" s="135" t="s">
        <v>438</v>
      </c>
      <c r="N530" s="135" t="s">
        <v>49</v>
      </c>
    </row>
    <row r="531" spans="2:14" s="95" customFormat="1" ht="12.75">
      <c r="B531" s="100">
        <v>1</v>
      </c>
      <c r="C531" s="100">
        <v>2</v>
      </c>
      <c r="D531" s="100">
        <v>3</v>
      </c>
      <c r="E531" s="100">
        <v>4</v>
      </c>
      <c r="F531" s="100">
        <v>5</v>
      </c>
      <c r="G531" s="100">
        <v>6</v>
      </c>
      <c r="H531" s="100">
        <v>7</v>
      </c>
      <c r="I531" s="100">
        <v>8</v>
      </c>
      <c r="J531" s="100">
        <v>9</v>
      </c>
      <c r="K531" s="100">
        <v>10</v>
      </c>
      <c r="L531" s="100">
        <v>11</v>
      </c>
      <c r="M531" s="100">
        <v>12</v>
      </c>
      <c r="N531" s="100">
        <v>13</v>
      </c>
    </row>
    <row r="532" spans="2:14" s="95" customFormat="1" ht="12.75">
      <c r="B532" s="276"/>
      <c r="C532" s="132"/>
      <c r="D532" s="136"/>
      <c r="E532" s="285"/>
      <c r="F532" s="93"/>
      <c r="G532" s="136"/>
      <c r="H532" s="136"/>
      <c r="I532" s="285"/>
      <c r="J532" s="93"/>
      <c r="K532" s="136"/>
      <c r="L532" s="136"/>
      <c r="M532" s="285"/>
      <c r="N532" s="93"/>
    </row>
    <row r="533" spans="2:14" s="95" customFormat="1" ht="12.75">
      <c r="B533" s="276"/>
      <c r="C533" s="132"/>
      <c r="D533" s="136"/>
      <c r="E533" s="285"/>
      <c r="F533" s="93"/>
      <c r="G533" s="136"/>
      <c r="H533" s="136"/>
      <c r="I533" s="285"/>
      <c r="J533" s="93"/>
      <c r="K533" s="136"/>
      <c r="L533" s="136"/>
      <c r="M533" s="285"/>
      <c r="N533" s="93"/>
    </row>
    <row r="534" spans="2:14" s="104" customFormat="1" ht="12.75">
      <c r="B534" s="205" t="s">
        <v>203</v>
      </c>
      <c r="C534" s="146" t="s">
        <v>4</v>
      </c>
      <c r="D534" s="146" t="s">
        <v>4</v>
      </c>
      <c r="E534" s="146" t="s">
        <v>4</v>
      </c>
      <c r="F534" s="147">
        <f>SUM(F532:F533)</f>
        <v>0</v>
      </c>
      <c r="G534" s="146" t="s">
        <v>4</v>
      </c>
      <c r="H534" s="146" t="s">
        <v>4</v>
      </c>
      <c r="I534" s="146" t="s">
        <v>4</v>
      </c>
      <c r="J534" s="147">
        <f>SUM(J532:J533)</f>
        <v>0</v>
      </c>
      <c r="K534" s="146" t="s">
        <v>4</v>
      </c>
      <c r="L534" s="146" t="s">
        <v>4</v>
      </c>
      <c r="M534" s="146" t="s">
        <v>4</v>
      </c>
      <c r="N534" s="147">
        <f>SUM(N532:N533)</f>
        <v>0</v>
      </c>
    </row>
    <row r="535" s="95" customFormat="1" ht="12.75"/>
    <row r="536" spans="2:4" s="95" customFormat="1" ht="14.25">
      <c r="B536" s="251" t="s">
        <v>440</v>
      </c>
      <c r="C536" s="251"/>
      <c r="D536" s="251"/>
    </row>
    <row r="537" s="95" customFormat="1" ht="14.25">
      <c r="B537" s="265" t="s">
        <v>225</v>
      </c>
    </row>
    <row r="538" spans="2:11" s="95" customFormat="1" ht="12.75" customHeight="1">
      <c r="B538" s="320" t="s">
        <v>0</v>
      </c>
      <c r="C538" s="320" t="s">
        <v>1</v>
      </c>
      <c r="D538" s="320" t="s">
        <v>49</v>
      </c>
      <c r="E538" s="320"/>
      <c r="F538" s="320"/>
      <c r="G538" s="92"/>
      <c r="H538" s="92"/>
      <c r="I538" s="92"/>
      <c r="J538" s="92"/>
      <c r="K538" s="92"/>
    </row>
    <row r="539" spans="2:11" s="95" customFormat="1" ht="48">
      <c r="B539" s="320"/>
      <c r="C539" s="320"/>
      <c r="D539" s="100" t="s">
        <v>119</v>
      </c>
      <c r="E539" s="100" t="s">
        <v>120</v>
      </c>
      <c r="F539" s="100" t="s">
        <v>121</v>
      </c>
      <c r="G539" s="92"/>
      <c r="H539" s="92"/>
      <c r="I539" s="92"/>
      <c r="J539" s="92"/>
      <c r="K539" s="92"/>
    </row>
    <row r="540" spans="2:11" s="95" customFormat="1" ht="12.75">
      <c r="B540" s="100">
        <v>1</v>
      </c>
      <c r="C540" s="100">
        <v>2</v>
      </c>
      <c r="D540" s="100">
        <v>3</v>
      </c>
      <c r="E540" s="100">
        <v>4</v>
      </c>
      <c r="F540" s="100">
        <v>5</v>
      </c>
      <c r="G540" s="92"/>
      <c r="H540" s="92"/>
      <c r="I540" s="92"/>
      <c r="J540" s="92"/>
      <c r="K540" s="92"/>
    </row>
    <row r="541" spans="2:11" s="95" customFormat="1" ht="24">
      <c r="B541" s="101" t="s">
        <v>226</v>
      </c>
      <c r="C541" s="102" t="s">
        <v>54</v>
      </c>
      <c r="D541" s="103"/>
      <c r="E541" s="103"/>
      <c r="F541" s="103"/>
      <c r="G541" s="92"/>
      <c r="H541" s="92"/>
      <c r="I541" s="92"/>
      <c r="J541" s="92"/>
      <c r="K541" s="92"/>
    </row>
    <row r="542" spans="2:11" s="95" customFormat="1" ht="12.75">
      <c r="B542" s="242" t="s">
        <v>380</v>
      </c>
      <c r="C542" s="102" t="s">
        <v>56</v>
      </c>
      <c r="D542" s="103"/>
      <c r="E542" s="103"/>
      <c r="F542" s="103"/>
      <c r="G542" s="92"/>
      <c r="H542" s="92"/>
      <c r="I542" s="92"/>
      <c r="J542" s="92"/>
      <c r="K542" s="92"/>
    </row>
    <row r="543" spans="2:11" s="95" customFormat="1" ht="12.75">
      <c r="B543" s="242" t="s">
        <v>441</v>
      </c>
      <c r="C543" s="102" t="s">
        <v>58</v>
      </c>
      <c r="D543" s="105">
        <f>F553</f>
        <v>0</v>
      </c>
      <c r="E543" s="105">
        <f>I553</f>
        <v>0</v>
      </c>
      <c r="F543" s="105">
        <f>L553</f>
        <v>0</v>
      </c>
      <c r="G543" s="92"/>
      <c r="H543" s="92"/>
      <c r="I543" s="92"/>
      <c r="J543" s="92"/>
      <c r="K543" s="92"/>
    </row>
    <row r="544" spans="2:11" s="95" customFormat="1" ht="24">
      <c r="B544" s="101" t="s">
        <v>230</v>
      </c>
      <c r="C544" s="102" t="s">
        <v>65</v>
      </c>
      <c r="D544" s="212"/>
      <c r="E544" s="212"/>
      <c r="F544" s="212"/>
      <c r="G544" s="92"/>
      <c r="H544" s="92"/>
      <c r="I544" s="92"/>
      <c r="J544" s="92"/>
      <c r="K544" s="92"/>
    </row>
    <row r="545" spans="2:11" s="95" customFormat="1" ht="12.75">
      <c r="B545" s="242" t="s">
        <v>382</v>
      </c>
      <c r="C545" s="102" t="s">
        <v>67</v>
      </c>
      <c r="D545" s="212"/>
      <c r="E545" s="212"/>
      <c r="F545" s="212"/>
      <c r="G545" s="92"/>
      <c r="H545" s="92"/>
      <c r="I545" s="92"/>
      <c r="J545" s="92"/>
      <c r="K545" s="92"/>
    </row>
    <row r="546" spans="2:11" s="95" customFormat="1" ht="24">
      <c r="B546" s="243" t="s">
        <v>442</v>
      </c>
      <c r="C546" s="102" t="s">
        <v>69</v>
      </c>
      <c r="D546" s="112">
        <f>D541-D542+D543-D544+D545</f>
        <v>0</v>
      </c>
      <c r="E546" s="112">
        <f>E541-E542+E543-E544+E545</f>
        <v>0</v>
      </c>
      <c r="F546" s="112">
        <f>F541-F542+F543-F544+F545</f>
        <v>0</v>
      </c>
      <c r="G546" s="92"/>
      <c r="H546" s="92"/>
      <c r="I546" s="92"/>
      <c r="J546" s="92"/>
      <c r="K546" s="92"/>
    </row>
    <row r="547" s="95" customFormat="1" ht="12.75"/>
    <row r="548" spans="2:12" s="95" customFormat="1" ht="14.25" customHeight="1">
      <c r="B548" s="327" t="s">
        <v>324</v>
      </c>
      <c r="C548" s="327" t="s">
        <v>1</v>
      </c>
      <c r="D548" s="333" t="s">
        <v>119</v>
      </c>
      <c r="E548" s="333"/>
      <c r="F548" s="333"/>
      <c r="G548" s="320" t="s">
        <v>120</v>
      </c>
      <c r="H548" s="320"/>
      <c r="I548" s="320"/>
      <c r="J548" s="320" t="s">
        <v>121</v>
      </c>
      <c r="K548" s="320"/>
      <c r="L548" s="320"/>
    </row>
    <row r="549" spans="2:12" s="95" customFormat="1" ht="25.5">
      <c r="B549" s="327"/>
      <c r="C549" s="327"/>
      <c r="D549" s="135" t="s">
        <v>428</v>
      </c>
      <c r="E549" s="135" t="s">
        <v>429</v>
      </c>
      <c r="F549" s="135" t="s">
        <v>398</v>
      </c>
      <c r="G549" s="135" t="s">
        <v>428</v>
      </c>
      <c r="H549" s="135" t="s">
        <v>429</v>
      </c>
      <c r="I549" s="135" t="s">
        <v>398</v>
      </c>
      <c r="J549" s="135" t="s">
        <v>428</v>
      </c>
      <c r="K549" s="135" t="s">
        <v>429</v>
      </c>
      <c r="L549" s="135" t="s">
        <v>398</v>
      </c>
    </row>
    <row r="550" spans="2:12" s="95" customFormat="1" ht="12.75">
      <c r="B550" s="100">
        <v>1</v>
      </c>
      <c r="C550" s="100">
        <v>2</v>
      </c>
      <c r="D550" s="267">
        <v>3</v>
      </c>
      <c r="E550" s="267">
        <v>4</v>
      </c>
      <c r="F550" s="267">
        <v>5</v>
      </c>
      <c r="G550" s="100">
        <v>6</v>
      </c>
      <c r="H550" s="100">
        <v>7</v>
      </c>
      <c r="I550" s="100">
        <v>8</v>
      </c>
      <c r="J550" s="100">
        <v>9</v>
      </c>
      <c r="K550" s="100">
        <v>10</v>
      </c>
      <c r="L550" s="100">
        <v>11</v>
      </c>
    </row>
    <row r="551" spans="2:12" s="95" customFormat="1" ht="12.75">
      <c r="B551" s="145"/>
      <c r="C551" s="132" t="s">
        <v>3</v>
      </c>
      <c r="D551" s="136"/>
      <c r="E551" s="136"/>
      <c r="F551" s="136"/>
      <c r="G551" s="136"/>
      <c r="H551" s="136"/>
      <c r="I551" s="136"/>
      <c r="J551" s="136"/>
      <c r="K551" s="136"/>
      <c r="L551" s="136"/>
    </row>
    <row r="552" spans="2:12" s="95" customFormat="1" ht="12.75">
      <c r="B552" s="145"/>
      <c r="C552" s="132" t="s">
        <v>5</v>
      </c>
      <c r="D552" s="145"/>
      <c r="E552" s="145"/>
      <c r="F552" s="212"/>
      <c r="G552" s="212"/>
      <c r="H552" s="145"/>
      <c r="I552" s="145"/>
      <c r="J552" s="212"/>
      <c r="K552" s="212"/>
      <c r="L552" s="145"/>
    </row>
    <row r="553" spans="2:12" s="104" customFormat="1" ht="12.75">
      <c r="B553" s="205" t="s">
        <v>203</v>
      </c>
      <c r="C553" s="223" t="s">
        <v>204</v>
      </c>
      <c r="D553" s="146" t="s">
        <v>4</v>
      </c>
      <c r="E553" s="146" t="s">
        <v>4</v>
      </c>
      <c r="F553" s="147">
        <f>F551+F552</f>
        <v>0</v>
      </c>
      <c r="G553" s="146" t="s">
        <v>4</v>
      </c>
      <c r="H553" s="146" t="s">
        <v>4</v>
      </c>
      <c r="I553" s="147">
        <f>I551+I552</f>
        <v>0</v>
      </c>
      <c r="J553" s="146" t="s">
        <v>4</v>
      </c>
      <c r="K553" s="146" t="s">
        <v>4</v>
      </c>
      <c r="L553" s="147">
        <f>L551+L552</f>
        <v>0</v>
      </c>
    </row>
    <row r="554" spans="2:12" s="104" customFormat="1" ht="12.75">
      <c r="B554" s="286"/>
      <c r="C554" s="280"/>
      <c r="D554" s="90"/>
      <c r="E554" s="90"/>
      <c r="F554" s="281"/>
      <c r="G554" s="90"/>
      <c r="H554" s="90"/>
      <c r="I554" s="281"/>
      <c r="J554" s="90"/>
      <c r="K554" s="90"/>
      <c r="L554" s="281"/>
    </row>
    <row r="555" spans="2:7" s="95" customFormat="1" ht="15">
      <c r="B555" s="251" t="s">
        <v>443</v>
      </c>
      <c r="C555" s="287"/>
      <c r="D555" s="287"/>
      <c r="E555" s="287"/>
      <c r="F555" s="287"/>
      <c r="G555" s="251"/>
    </row>
    <row r="556" s="95" customFormat="1" ht="14.25">
      <c r="B556" s="265" t="s">
        <v>225</v>
      </c>
    </row>
    <row r="557" spans="2:11" ht="12.75" customHeight="1">
      <c r="B557" s="320" t="s">
        <v>0</v>
      </c>
      <c r="C557" s="320" t="s">
        <v>1</v>
      </c>
      <c r="D557" s="320" t="s">
        <v>49</v>
      </c>
      <c r="E557" s="320"/>
      <c r="F557" s="320"/>
      <c r="G557" s="114"/>
      <c r="H557" s="114"/>
      <c r="I557" s="114"/>
      <c r="J557" s="114"/>
      <c r="K557" s="114"/>
    </row>
    <row r="558" spans="2:11" ht="48">
      <c r="B558" s="320"/>
      <c r="C558" s="320"/>
      <c r="D558" s="100" t="s">
        <v>119</v>
      </c>
      <c r="E558" s="100" t="s">
        <v>120</v>
      </c>
      <c r="F558" s="100" t="s">
        <v>121</v>
      </c>
      <c r="G558" s="114"/>
      <c r="H558" s="114"/>
      <c r="I558" s="114"/>
      <c r="J558" s="114"/>
      <c r="K558" s="114"/>
    </row>
    <row r="559" spans="2:11" ht="12.75">
      <c r="B559" s="100">
        <v>1</v>
      </c>
      <c r="C559" s="100">
        <v>2</v>
      </c>
      <c r="D559" s="100">
        <v>3</v>
      </c>
      <c r="E559" s="100">
        <v>4</v>
      </c>
      <c r="F559" s="100">
        <v>5</v>
      </c>
      <c r="G559" s="114"/>
      <c r="H559" s="114"/>
      <c r="I559" s="114"/>
      <c r="J559" s="114"/>
      <c r="K559" s="114"/>
    </row>
    <row r="560" spans="2:11" ht="24">
      <c r="B560" s="101" t="s">
        <v>226</v>
      </c>
      <c r="C560" s="102" t="s">
        <v>54</v>
      </c>
      <c r="D560" s="103"/>
      <c r="E560" s="103"/>
      <c r="F560" s="103"/>
      <c r="G560" s="114"/>
      <c r="H560" s="114"/>
      <c r="I560" s="114"/>
      <c r="J560" s="114"/>
      <c r="K560" s="114"/>
    </row>
    <row r="561" spans="2:11" ht="12.75">
      <c r="B561" s="242" t="s">
        <v>380</v>
      </c>
      <c r="C561" s="102" t="s">
        <v>56</v>
      </c>
      <c r="D561" s="103"/>
      <c r="E561" s="103"/>
      <c r="F561" s="103"/>
      <c r="G561" s="114"/>
      <c r="H561" s="114"/>
      <c r="I561" s="114"/>
      <c r="J561" s="114"/>
      <c r="K561" s="114"/>
    </row>
    <row r="562" spans="2:11" ht="12.75">
      <c r="B562" s="242" t="s">
        <v>444</v>
      </c>
      <c r="C562" s="102" t="s">
        <v>58</v>
      </c>
      <c r="D562" s="105">
        <f>F572</f>
        <v>0</v>
      </c>
      <c r="E562" s="105">
        <f>J572</f>
        <v>0</v>
      </c>
      <c r="F562" s="105">
        <f>N572</f>
        <v>0</v>
      </c>
      <c r="G562" s="114"/>
      <c r="H562" s="114"/>
      <c r="I562" s="114"/>
      <c r="J562" s="114"/>
      <c r="K562" s="114"/>
    </row>
    <row r="563" spans="2:11" ht="24">
      <c r="B563" s="101" t="s">
        <v>230</v>
      </c>
      <c r="C563" s="102" t="s">
        <v>65</v>
      </c>
      <c r="D563" s="212"/>
      <c r="E563" s="212"/>
      <c r="F563" s="212"/>
      <c r="G563" s="114"/>
      <c r="H563" s="114"/>
      <c r="I563" s="114"/>
      <c r="J563" s="114"/>
      <c r="K563" s="114"/>
    </row>
    <row r="564" spans="2:11" ht="12.75">
      <c r="B564" s="242" t="s">
        <v>382</v>
      </c>
      <c r="C564" s="102" t="s">
        <v>67</v>
      </c>
      <c r="D564" s="212"/>
      <c r="E564" s="212"/>
      <c r="F564" s="212"/>
      <c r="G564" s="114"/>
      <c r="H564" s="114"/>
      <c r="I564" s="114"/>
      <c r="J564" s="114"/>
      <c r="K564" s="114"/>
    </row>
    <row r="565" spans="2:18" ht="24">
      <c r="B565" s="243" t="s">
        <v>445</v>
      </c>
      <c r="C565" s="111" t="s">
        <v>69</v>
      </c>
      <c r="D565" s="112">
        <f>D560-D561+D562-D563+D564</f>
        <v>0</v>
      </c>
      <c r="E565" s="112">
        <f>E560-E561+E562-E563+E564</f>
        <v>0</v>
      </c>
      <c r="F565" s="112">
        <f>F560-F561+F562-F563+F564</f>
        <v>0</v>
      </c>
      <c r="G565" s="114"/>
      <c r="H565" s="114"/>
      <c r="I565" s="114"/>
      <c r="J565" s="114"/>
      <c r="K565" s="114"/>
      <c r="P565" s="107"/>
      <c r="Q565" s="107"/>
      <c r="R565" s="107"/>
    </row>
    <row r="566" s="95" customFormat="1" ht="12.75"/>
    <row r="567" spans="2:14" s="95" customFormat="1" ht="12.75" customHeight="1">
      <c r="B567" s="327" t="s">
        <v>420</v>
      </c>
      <c r="C567" s="320" t="s">
        <v>50</v>
      </c>
      <c r="D567" s="320"/>
      <c r="E567" s="320"/>
      <c r="F567" s="320"/>
      <c r="G567" s="320" t="s">
        <v>51</v>
      </c>
      <c r="H567" s="320"/>
      <c r="I567" s="320"/>
      <c r="J567" s="320"/>
      <c r="K567" s="320" t="s">
        <v>52</v>
      </c>
      <c r="L567" s="320"/>
      <c r="M567" s="320"/>
      <c r="N567" s="320"/>
    </row>
    <row r="568" spans="2:14" s="95" customFormat="1" ht="51">
      <c r="B568" s="327"/>
      <c r="C568" s="135" t="s">
        <v>446</v>
      </c>
      <c r="D568" s="135" t="s">
        <v>422</v>
      </c>
      <c r="E568" s="135" t="s">
        <v>423</v>
      </c>
      <c r="F568" s="135" t="s">
        <v>49</v>
      </c>
      <c r="G568" s="135" t="s">
        <v>446</v>
      </c>
      <c r="H568" s="135" t="s">
        <v>422</v>
      </c>
      <c r="I568" s="135" t="s">
        <v>423</v>
      </c>
      <c r="J568" s="135" t="s">
        <v>49</v>
      </c>
      <c r="K568" s="135" t="s">
        <v>446</v>
      </c>
      <c r="L568" s="135" t="s">
        <v>422</v>
      </c>
      <c r="M568" s="135" t="s">
        <v>423</v>
      </c>
      <c r="N568" s="135" t="s">
        <v>49</v>
      </c>
    </row>
    <row r="569" spans="2:14" s="95" customFormat="1" ht="12.75">
      <c r="B569" s="100">
        <v>1</v>
      </c>
      <c r="C569" s="100">
        <v>2</v>
      </c>
      <c r="D569" s="100">
        <v>3</v>
      </c>
      <c r="E569" s="100">
        <v>4</v>
      </c>
      <c r="F569" s="100">
        <v>5</v>
      </c>
      <c r="G569" s="100">
        <v>6</v>
      </c>
      <c r="H569" s="100">
        <v>7</v>
      </c>
      <c r="I569" s="100">
        <v>8</v>
      </c>
      <c r="J569" s="100">
        <v>9</v>
      </c>
      <c r="K569" s="100">
        <v>10</v>
      </c>
      <c r="L569" s="100">
        <v>11</v>
      </c>
      <c r="M569" s="100">
        <v>12</v>
      </c>
      <c r="N569" s="100">
        <v>13</v>
      </c>
    </row>
    <row r="570" spans="2:14" s="95" customFormat="1" ht="12.75">
      <c r="B570" s="145"/>
      <c r="C570" s="135"/>
      <c r="D570" s="273"/>
      <c r="E570" s="136"/>
      <c r="F570" s="273"/>
      <c r="G570" s="135"/>
      <c r="H570" s="273"/>
      <c r="I570" s="136"/>
      <c r="J570" s="273"/>
      <c r="K570" s="135"/>
      <c r="L570" s="273"/>
      <c r="M570" s="136"/>
      <c r="N570" s="273"/>
    </row>
    <row r="571" spans="2:14" s="95" customFormat="1" ht="12.75">
      <c r="B571" s="145"/>
      <c r="C571" s="136"/>
      <c r="D571" s="136"/>
      <c r="E571" s="136"/>
      <c r="F571" s="136"/>
      <c r="G571" s="136"/>
      <c r="H571" s="136"/>
      <c r="I571" s="136"/>
      <c r="J571" s="136"/>
      <c r="K571" s="136"/>
      <c r="L571" s="136"/>
      <c r="M571" s="136"/>
      <c r="N571" s="212"/>
    </row>
    <row r="572" spans="2:14" s="104" customFormat="1" ht="12.75">
      <c r="B572" s="205" t="s">
        <v>203</v>
      </c>
      <c r="C572" s="146" t="s">
        <v>4</v>
      </c>
      <c r="D572" s="146" t="s">
        <v>4</v>
      </c>
      <c r="E572" s="146" t="s">
        <v>4</v>
      </c>
      <c r="F572" s="274">
        <f>SUM(F570:F571)</f>
        <v>0</v>
      </c>
      <c r="G572" s="146" t="s">
        <v>4</v>
      </c>
      <c r="H572" s="146" t="s">
        <v>4</v>
      </c>
      <c r="I572" s="146" t="s">
        <v>4</v>
      </c>
      <c r="J572" s="274">
        <f>SUM(J570:J571)</f>
        <v>0</v>
      </c>
      <c r="K572" s="146" t="s">
        <v>4</v>
      </c>
      <c r="L572" s="146" t="s">
        <v>4</v>
      </c>
      <c r="M572" s="146" t="s">
        <v>4</v>
      </c>
      <c r="N572" s="274">
        <f>SUM(N570:N571)</f>
        <v>0</v>
      </c>
    </row>
    <row r="573" spans="2:12" s="95" customFormat="1" ht="12.75">
      <c r="B573" s="139"/>
      <c r="C573" s="140"/>
      <c r="D573" s="89"/>
      <c r="E573" s="89"/>
      <c r="F573" s="89"/>
      <c r="G573" s="89"/>
      <c r="H573" s="89"/>
      <c r="I573" s="89"/>
      <c r="J573" s="89"/>
      <c r="K573" s="89"/>
      <c r="L573" s="89"/>
    </row>
    <row r="574" spans="2:3" s="95" customFormat="1" ht="14.25">
      <c r="B574" s="251" t="s">
        <v>447</v>
      </c>
      <c r="C574" s="288"/>
    </row>
    <row r="575" s="95" customFormat="1" ht="14.25">
      <c r="B575" s="265" t="s">
        <v>225</v>
      </c>
    </row>
    <row r="576" spans="2:11" s="95" customFormat="1" ht="12.75" customHeight="1">
      <c r="B576" s="320" t="s">
        <v>0</v>
      </c>
      <c r="C576" s="320" t="s">
        <v>1</v>
      </c>
      <c r="D576" s="320" t="s">
        <v>49</v>
      </c>
      <c r="E576" s="320"/>
      <c r="F576" s="320"/>
      <c r="G576" s="92"/>
      <c r="H576" s="92"/>
      <c r="I576" s="92"/>
      <c r="J576" s="92"/>
      <c r="K576" s="92"/>
    </row>
    <row r="577" spans="2:11" s="95" customFormat="1" ht="48">
      <c r="B577" s="320"/>
      <c r="C577" s="320"/>
      <c r="D577" s="100" t="s">
        <v>119</v>
      </c>
      <c r="E577" s="100" t="s">
        <v>120</v>
      </c>
      <c r="F577" s="100" t="s">
        <v>121</v>
      </c>
      <c r="G577" s="92"/>
      <c r="H577" s="92"/>
      <c r="I577" s="92"/>
      <c r="J577" s="92"/>
      <c r="K577" s="92"/>
    </row>
    <row r="578" spans="2:11" s="95" customFormat="1" ht="12.75">
      <c r="B578" s="100">
        <v>1</v>
      </c>
      <c r="C578" s="100">
        <v>2</v>
      </c>
      <c r="D578" s="100">
        <v>3</v>
      </c>
      <c r="E578" s="100">
        <v>4</v>
      </c>
      <c r="F578" s="100">
        <v>5</v>
      </c>
      <c r="G578" s="92"/>
      <c r="H578" s="92"/>
      <c r="I578" s="92"/>
      <c r="J578" s="92"/>
      <c r="K578" s="92"/>
    </row>
    <row r="579" spans="2:11" s="95" customFormat="1" ht="24">
      <c r="B579" s="101" t="s">
        <v>226</v>
      </c>
      <c r="C579" s="102" t="s">
        <v>54</v>
      </c>
      <c r="D579" s="155"/>
      <c r="E579" s="155"/>
      <c r="F579" s="155"/>
      <c r="G579" s="92"/>
      <c r="H579" s="92"/>
      <c r="I579" s="92"/>
      <c r="J579" s="92"/>
      <c r="K579" s="92"/>
    </row>
    <row r="580" spans="2:11" s="95" customFormat="1" ht="12.75">
      <c r="B580" s="242" t="s">
        <v>380</v>
      </c>
      <c r="C580" s="102" t="s">
        <v>56</v>
      </c>
      <c r="D580" s="155"/>
      <c r="E580" s="155"/>
      <c r="F580" s="155"/>
      <c r="G580" s="92"/>
      <c r="H580" s="92"/>
      <c r="I580" s="92"/>
      <c r="J580" s="92"/>
      <c r="K580" s="92"/>
    </row>
    <row r="581" spans="2:11" s="104" customFormat="1" ht="12.75">
      <c r="B581" s="242" t="s">
        <v>448</v>
      </c>
      <c r="C581" s="102" t="s">
        <v>58</v>
      </c>
      <c r="D581" s="155">
        <f>F592</f>
        <v>0</v>
      </c>
      <c r="E581" s="155">
        <f>I592</f>
        <v>0</v>
      </c>
      <c r="F581" s="155">
        <f>L592</f>
        <v>0</v>
      </c>
      <c r="G581" s="106"/>
      <c r="H581" s="106"/>
      <c r="I581" s="106"/>
      <c r="J581" s="106"/>
      <c r="K581" s="106"/>
    </row>
    <row r="582" spans="2:11" s="95" customFormat="1" ht="24">
      <c r="B582" s="101" t="s">
        <v>230</v>
      </c>
      <c r="C582" s="102" t="s">
        <v>65</v>
      </c>
      <c r="D582" s="283"/>
      <c r="E582" s="283"/>
      <c r="F582" s="283"/>
      <c r="G582" s="92"/>
      <c r="H582" s="92"/>
      <c r="I582" s="92"/>
      <c r="J582" s="92"/>
      <c r="K582" s="92"/>
    </row>
    <row r="583" spans="2:11" s="95" customFormat="1" ht="12.75">
      <c r="B583" s="242" t="s">
        <v>382</v>
      </c>
      <c r="C583" s="102" t="s">
        <v>67</v>
      </c>
      <c r="D583" s="283"/>
      <c r="E583" s="283"/>
      <c r="F583" s="283"/>
      <c r="G583" s="92"/>
      <c r="H583" s="92"/>
      <c r="I583" s="92"/>
      <c r="J583" s="92"/>
      <c r="K583" s="92"/>
    </row>
    <row r="584" spans="2:18" s="95" customFormat="1" ht="24">
      <c r="B584" s="243" t="s">
        <v>449</v>
      </c>
      <c r="C584" s="111" t="s">
        <v>69</v>
      </c>
      <c r="D584" s="112">
        <f>D579-D580+D581-D582+D583</f>
        <v>0</v>
      </c>
      <c r="E584" s="112">
        <f>E579-E580+E581-E582+E583</f>
        <v>0</v>
      </c>
      <c r="F584" s="112">
        <f>F579-F580+F581-F582+F583</f>
        <v>0</v>
      </c>
      <c r="G584" s="92"/>
      <c r="H584" s="92"/>
      <c r="I584" s="92"/>
      <c r="J584" s="92"/>
      <c r="K584" s="92"/>
      <c r="P584" s="107"/>
      <c r="Q584" s="107"/>
      <c r="R584" s="107"/>
    </row>
    <row r="585" s="95" customFormat="1" ht="12.75"/>
    <row r="586" spans="2:12" s="95" customFormat="1" ht="12.75" customHeight="1">
      <c r="B586" s="327" t="s">
        <v>450</v>
      </c>
      <c r="C586" s="327" t="s">
        <v>1</v>
      </c>
      <c r="D586" s="333" t="s">
        <v>119</v>
      </c>
      <c r="E586" s="333"/>
      <c r="F586" s="333"/>
      <c r="G586" s="320" t="s">
        <v>120</v>
      </c>
      <c r="H586" s="320"/>
      <c r="I586" s="320"/>
      <c r="J586" s="320" t="s">
        <v>121</v>
      </c>
      <c r="K586" s="320"/>
      <c r="L586" s="320"/>
    </row>
    <row r="587" spans="2:12" s="95" customFormat="1" ht="25.5">
      <c r="B587" s="327"/>
      <c r="C587" s="327"/>
      <c r="D587" s="135" t="s">
        <v>428</v>
      </c>
      <c r="E587" s="135" t="s">
        <v>429</v>
      </c>
      <c r="F587" s="135" t="s">
        <v>398</v>
      </c>
      <c r="G587" s="135" t="s">
        <v>428</v>
      </c>
      <c r="H587" s="135" t="s">
        <v>429</v>
      </c>
      <c r="I587" s="135" t="s">
        <v>398</v>
      </c>
      <c r="J587" s="135" t="s">
        <v>428</v>
      </c>
      <c r="K587" s="135" t="s">
        <v>429</v>
      </c>
      <c r="L587" s="135" t="s">
        <v>398</v>
      </c>
    </row>
    <row r="588" spans="2:12" s="95" customFormat="1" ht="12.75">
      <c r="B588" s="100">
        <v>1</v>
      </c>
      <c r="C588" s="100">
        <v>2</v>
      </c>
      <c r="D588" s="267">
        <v>3</v>
      </c>
      <c r="E588" s="267">
        <v>4</v>
      </c>
      <c r="F588" s="267">
        <v>5</v>
      </c>
      <c r="G588" s="100">
        <v>6</v>
      </c>
      <c r="H588" s="100">
        <v>7</v>
      </c>
      <c r="I588" s="100">
        <v>8</v>
      </c>
      <c r="J588" s="100">
        <v>9</v>
      </c>
      <c r="K588" s="100">
        <v>10</v>
      </c>
      <c r="L588" s="100">
        <v>11</v>
      </c>
    </row>
    <row r="589" spans="2:12" s="95" customFormat="1" ht="12.75">
      <c r="B589" s="289"/>
      <c r="C589" s="132" t="s">
        <v>3</v>
      </c>
      <c r="D589" s="290"/>
      <c r="E589" s="227"/>
      <c r="F589" s="291"/>
      <c r="G589" s="290"/>
      <c r="H589" s="227"/>
      <c r="I589" s="291"/>
      <c r="J589" s="290"/>
      <c r="K589" s="227"/>
      <c r="L589" s="227"/>
    </row>
    <row r="590" spans="2:12" s="95" customFormat="1" ht="12.75">
      <c r="B590" s="289"/>
      <c r="C590" s="132" t="s">
        <v>5</v>
      </c>
      <c r="D590" s="290"/>
      <c r="E590" s="227"/>
      <c r="F590" s="291"/>
      <c r="G590" s="290"/>
      <c r="H590" s="227"/>
      <c r="I590" s="291"/>
      <c r="J590" s="290"/>
      <c r="K590" s="227"/>
      <c r="L590" s="227"/>
    </row>
    <row r="591" spans="2:12" s="95" customFormat="1" ht="12.75">
      <c r="B591" s="289"/>
      <c r="C591" s="132" t="s">
        <v>99</v>
      </c>
      <c r="D591" s="290"/>
      <c r="E591" s="227"/>
      <c r="F591" s="291"/>
      <c r="G591" s="290"/>
      <c r="H591" s="227"/>
      <c r="I591" s="291"/>
      <c r="J591" s="290"/>
      <c r="K591" s="227"/>
      <c r="L591" s="227"/>
    </row>
    <row r="592" spans="2:12" s="104" customFormat="1" ht="12.75">
      <c r="B592" s="205" t="s">
        <v>203</v>
      </c>
      <c r="C592" s="223" t="s">
        <v>204</v>
      </c>
      <c r="D592" s="147" t="s">
        <v>4</v>
      </c>
      <c r="E592" s="147" t="s">
        <v>4</v>
      </c>
      <c r="F592" s="147">
        <f>SUM(F589:F591)</f>
        <v>0</v>
      </c>
      <c r="G592" s="147" t="s">
        <v>4</v>
      </c>
      <c r="H592" s="147" t="s">
        <v>4</v>
      </c>
      <c r="I592" s="147">
        <f>SUM(I589:I589)</f>
        <v>0</v>
      </c>
      <c r="J592" s="147" t="s">
        <v>4</v>
      </c>
      <c r="K592" s="147" t="s">
        <v>4</v>
      </c>
      <c r="L592" s="147">
        <f>SUM(L589:L589)</f>
        <v>0</v>
      </c>
    </row>
    <row r="593" s="95" customFormat="1" ht="12.75"/>
    <row r="594" spans="2:3" s="95" customFormat="1" ht="14.25">
      <c r="B594" s="251" t="s">
        <v>451</v>
      </c>
      <c r="C594" s="288"/>
    </row>
    <row r="595" s="95" customFormat="1" ht="14.25">
      <c r="B595" s="265" t="s">
        <v>225</v>
      </c>
    </row>
    <row r="596" spans="2:11" s="95" customFormat="1" ht="12.75" customHeight="1">
      <c r="B596" s="320" t="s">
        <v>0</v>
      </c>
      <c r="C596" s="320" t="s">
        <v>1</v>
      </c>
      <c r="D596" s="320" t="s">
        <v>49</v>
      </c>
      <c r="E596" s="320"/>
      <c r="F596" s="320"/>
      <c r="G596" s="92"/>
      <c r="H596" s="92"/>
      <c r="I596" s="92"/>
      <c r="J596" s="92"/>
      <c r="K596" s="92"/>
    </row>
    <row r="597" spans="2:11" s="95" customFormat="1" ht="48">
      <c r="B597" s="320"/>
      <c r="C597" s="320"/>
      <c r="D597" s="100" t="s">
        <v>119</v>
      </c>
      <c r="E597" s="100" t="s">
        <v>120</v>
      </c>
      <c r="F597" s="100" t="s">
        <v>121</v>
      </c>
      <c r="G597" s="92"/>
      <c r="H597" s="92"/>
      <c r="I597" s="92"/>
      <c r="J597" s="92"/>
      <c r="K597" s="92"/>
    </row>
    <row r="598" spans="2:11" s="95" customFormat="1" ht="12.75">
      <c r="B598" s="100">
        <v>1</v>
      </c>
      <c r="C598" s="100">
        <v>2</v>
      </c>
      <c r="D598" s="100">
        <v>3</v>
      </c>
      <c r="E598" s="100">
        <v>4</v>
      </c>
      <c r="F598" s="100">
        <v>5</v>
      </c>
      <c r="G598" s="92"/>
      <c r="H598" s="92"/>
      <c r="I598" s="92"/>
      <c r="J598" s="92"/>
      <c r="K598" s="92"/>
    </row>
    <row r="599" spans="2:11" s="95" customFormat="1" ht="24">
      <c r="B599" s="101" t="s">
        <v>226</v>
      </c>
      <c r="C599" s="102" t="s">
        <v>54</v>
      </c>
      <c r="D599" s="155"/>
      <c r="E599" s="155"/>
      <c r="F599" s="155"/>
      <c r="G599" s="92"/>
      <c r="H599" s="92"/>
      <c r="I599" s="92"/>
      <c r="J599" s="92"/>
      <c r="K599" s="92"/>
    </row>
    <row r="600" spans="2:11" s="95" customFormat="1" ht="12.75">
      <c r="B600" s="242" t="s">
        <v>380</v>
      </c>
      <c r="C600" s="102" t="s">
        <v>56</v>
      </c>
      <c r="D600" s="155"/>
      <c r="E600" s="155"/>
      <c r="F600" s="155"/>
      <c r="G600" s="92"/>
      <c r="H600" s="92"/>
      <c r="I600" s="92"/>
      <c r="J600" s="92"/>
      <c r="K600" s="92"/>
    </row>
    <row r="601" spans="2:11" s="104" customFormat="1" ht="12.75">
      <c r="B601" s="242" t="s">
        <v>452</v>
      </c>
      <c r="C601" s="102" t="s">
        <v>58</v>
      </c>
      <c r="D601" s="155">
        <f>F612</f>
        <v>0</v>
      </c>
      <c r="E601" s="155">
        <f>I612</f>
        <v>0</v>
      </c>
      <c r="F601" s="155">
        <f>L612</f>
        <v>0</v>
      </c>
      <c r="G601" s="106"/>
      <c r="H601" s="106"/>
      <c r="I601" s="106"/>
      <c r="J601" s="106"/>
      <c r="K601" s="106"/>
    </row>
    <row r="602" spans="2:11" s="95" customFormat="1" ht="24">
      <c r="B602" s="101" t="s">
        <v>230</v>
      </c>
      <c r="C602" s="102" t="s">
        <v>65</v>
      </c>
      <c r="D602" s="283"/>
      <c r="E602" s="283"/>
      <c r="F602" s="283"/>
      <c r="G602" s="92"/>
      <c r="H602" s="92"/>
      <c r="I602" s="92"/>
      <c r="J602" s="92"/>
      <c r="K602" s="92"/>
    </row>
    <row r="603" spans="2:11" s="95" customFormat="1" ht="12.75">
      <c r="B603" s="242" t="s">
        <v>382</v>
      </c>
      <c r="C603" s="102" t="s">
        <v>67</v>
      </c>
      <c r="D603" s="283"/>
      <c r="E603" s="283"/>
      <c r="F603" s="283"/>
      <c r="G603" s="92"/>
      <c r="H603" s="92"/>
      <c r="I603" s="92"/>
      <c r="J603" s="92"/>
      <c r="K603" s="92"/>
    </row>
    <row r="604" spans="2:18" s="95" customFormat="1" ht="24">
      <c r="B604" s="243" t="s">
        <v>453</v>
      </c>
      <c r="C604" s="111" t="s">
        <v>69</v>
      </c>
      <c r="D604" s="112">
        <f>D599-D600+D601-D602+D603</f>
        <v>0</v>
      </c>
      <c r="E604" s="112">
        <f>E599-E600+E601-E602+E603</f>
        <v>0</v>
      </c>
      <c r="F604" s="112">
        <f>F599-F600+F601-F602+F603</f>
        <v>0</v>
      </c>
      <c r="G604" s="92"/>
      <c r="H604" s="92"/>
      <c r="I604" s="92"/>
      <c r="J604" s="92"/>
      <c r="K604" s="92"/>
      <c r="P604" s="107"/>
      <c r="Q604" s="107"/>
      <c r="R604" s="107"/>
    </row>
    <row r="605" s="95" customFormat="1" ht="12.75"/>
    <row r="606" spans="2:12" s="95" customFormat="1" ht="12.75" customHeight="1">
      <c r="B606" s="327" t="s">
        <v>454</v>
      </c>
      <c r="C606" s="327" t="s">
        <v>1</v>
      </c>
      <c r="D606" s="333" t="s">
        <v>119</v>
      </c>
      <c r="E606" s="333"/>
      <c r="F606" s="333"/>
      <c r="G606" s="320" t="s">
        <v>120</v>
      </c>
      <c r="H606" s="320"/>
      <c r="I606" s="320"/>
      <c r="J606" s="320" t="s">
        <v>121</v>
      </c>
      <c r="K606" s="320"/>
      <c r="L606" s="320"/>
    </row>
    <row r="607" spans="2:12" s="95" customFormat="1" ht="25.5">
      <c r="B607" s="327"/>
      <c r="C607" s="327"/>
      <c r="D607" s="135" t="s">
        <v>428</v>
      </c>
      <c r="E607" s="135" t="s">
        <v>429</v>
      </c>
      <c r="F607" s="135" t="s">
        <v>398</v>
      </c>
      <c r="G607" s="135" t="s">
        <v>428</v>
      </c>
      <c r="H607" s="135" t="s">
        <v>429</v>
      </c>
      <c r="I607" s="135" t="s">
        <v>398</v>
      </c>
      <c r="J607" s="135" t="s">
        <v>428</v>
      </c>
      <c r="K607" s="135" t="s">
        <v>429</v>
      </c>
      <c r="L607" s="135" t="s">
        <v>398</v>
      </c>
    </row>
    <row r="608" spans="2:12" s="95" customFormat="1" ht="12.75">
      <c r="B608" s="100">
        <v>1</v>
      </c>
      <c r="C608" s="100">
        <v>2</v>
      </c>
      <c r="D608" s="267">
        <v>3</v>
      </c>
      <c r="E608" s="267">
        <v>4</v>
      </c>
      <c r="F608" s="267">
        <v>5</v>
      </c>
      <c r="G608" s="100">
        <v>6</v>
      </c>
      <c r="H608" s="100">
        <v>7</v>
      </c>
      <c r="I608" s="100">
        <v>8</v>
      </c>
      <c r="J608" s="100">
        <v>9</v>
      </c>
      <c r="K608" s="100">
        <v>10</v>
      </c>
      <c r="L608" s="100">
        <v>11</v>
      </c>
    </row>
    <row r="609" spans="2:12" s="95" customFormat="1" ht="12.75">
      <c r="B609" s="289"/>
      <c r="C609" s="132" t="s">
        <v>3</v>
      </c>
      <c r="D609" s="290"/>
      <c r="E609" s="227"/>
      <c r="F609" s="291"/>
      <c r="G609" s="290"/>
      <c r="H609" s="227"/>
      <c r="I609" s="291"/>
      <c r="J609" s="290"/>
      <c r="K609" s="227"/>
      <c r="L609" s="227"/>
    </row>
    <row r="610" spans="2:12" s="95" customFormat="1" ht="12.75">
      <c r="B610" s="289"/>
      <c r="C610" s="132" t="s">
        <v>5</v>
      </c>
      <c r="D610" s="290"/>
      <c r="E610" s="227"/>
      <c r="F610" s="291"/>
      <c r="G610" s="290"/>
      <c r="H610" s="227"/>
      <c r="I610" s="291"/>
      <c r="J610" s="290"/>
      <c r="K610" s="227"/>
      <c r="L610" s="227"/>
    </row>
    <row r="611" spans="2:12" s="95" customFormat="1" ht="12.75">
      <c r="B611" s="289"/>
      <c r="C611" s="132" t="s">
        <v>99</v>
      </c>
      <c r="D611" s="290"/>
      <c r="E611" s="227"/>
      <c r="F611" s="291"/>
      <c r="G611" s="290"/>
      <c r="H611" s="227"/>
      <c r="I611" s="291"/>
      <c r="J611" s="290"/>
      <c r="K611" s="227"/>
      <c r="L611" s="227"/>
    </row>
    <row r="612" spans="2:12" s="104" customFormat="1" ht="12.75">
      <c r="B612" s="205" t="s">
        <v>203</v>
      </c>
      <c r="C612" s="223" t="s">
        <v>204</v>
      </c>
      <c r="D612" s="147" t="s">
        <v>4</v>
      </c>
      <c r="E612" s="147" t="s">
        <v>4</v>
      </c>
      <c r="F612" s="147">
        <f>SUM(F609:F611)</f>
        <v>0</v>
      </c>
      <c r="G612" s="147" t="s">
        <v>4</v>
      </c>
      <c r="H612" s="147" t="s">
        <v>4</v>
      </c>
      <c r="I612" s="147">
        <f>SUM(I609:I609)</f>
        <v>0</v>
      </c>
      <c r="J612" s="147" t="s">
        <v>4</v>
      </c>
      <c r="K612" s="147" t="s">
        <v>4</v>
      </c>
      <c r="L612" s="147">
        <f>SUM(L609:L609)</f>
        <v>0</v>
      </c>
    </row>
    <row r="613" s="95" customFormat="1" ht="12.75"/>
    <row r="614" spans="2:3" s="95" customFormat="1" ht="14.25">
      <c r="B614" s="251" t="s">
        <v>455</v>
      </c>
      <c r="C614" s="288"/>
    </row>
    <row r="615" s="95" customFormat="1" ht="14.25">
      <c r="B615" s="265" t="s">
        <v>225</v>
      </c>
    </row>
    <row r="616" spans="2:11" s="95" customFormat="1" ht="12.75" customHeight="1">
      <c r="B616" s="320" t="s">
        <v>0</v>
      </c>
      <c r="C616" s="320" t="s">
        <v>1</v>
      </c>
      <c r="D616" s="320" t="s">
        <v>49</v>
      </c>
      <c r="E616" s="320"/>
      <c r="F616" s="320"/>
      <c r="G616" s="92"/>
      <c r="H616" s="92"/>
      <c r="I616" s="92"/>
      <c r="J616" s="92"/>
      <c r="K616" s="92"/>
    </row>
    <row r="617" spans="2:11" s="95" customFormat="1" ht="48">
      <c r="B617" s="320"/>
      <c r="C617" s="320"/>
      <c r="D617" s="100" t="s">
        <v>119</v>
      </c>
      <c r="E617" s="100" t="s">
        <v>120</v>
      </c>
      <c r="F617" s="100" t="s">
        <v>121</v>
      </c>
      <c r="G617" s="92"/>
      <c r="H617" s="92"/>
      <c r="I617" s="92"/>
      <c r="J617" s="92"/>
      <c r="K617" s="92"/>
    </row>
    <row r="618" spans="2:11" s="95" customFormat="1" ht="12.75">
      <c r="B618" s="100">
        <v>1</v>
      </c>
      <c r="C618" s="100">
        <v>2</v>
      </c>
      <c r="D618" s="100">
        <v>3</v>
      </c>
      <c r="E618" s="100">
        <v>4</v>
      </c>
      <c r="F618" s="100">
        <v>5</v>
      </c>
      <c r="G618" s="92"/>
      <c r="H618" s="92"/>
      <c r="I618" s="92"/>
      <c r="J618" s="92"/>
      <c r="K618" s="92"/>
    </row>
    <row r="619" spans="2:11" s="95" customFormat="1" ht="24">
      <c r="B619" s="101" t="s">
        <v>226</v>
      </c>
      <c r="C619" s="102" t="s">
        <v>54</v>
      </c>
      <c r="D619" s="155"/>
      <c r="E619" s="155"/>
      <c r="F619" s="155"/>
      <c r="G619" s="92"/>
      <c r="H619" s="92"/>
      <c r="I619" s="92"/>
      <c r="J619" s="92"/>
      <c r="K619" s="92"/>
    </row>
    <row r="620" spans="2:11" s="95" customFormat="1" ht="12.75">
      <c r="B620" s="242" t="s">
        <v>380</v>
      </c>
      <c r="C620" s="102" t="s">
        <v>56</v>
      </c>
      <c r="D620" s="155"/>
      <c r="E620" s="155"/>
      <c r="F620" s="155"/>
      <c r="G620" s="92"/>
      <c r="H620" s="92"/>
      <c r="I620" s="92"/>
      <c r="J620" s="92"/>
      <c r="K620" s="92"/>
    </row>
    <row r="621" spans="2:11" s="104" customFormat="1" ht="12.75">
      <c r="B621" s="242" t="s">
        <v>456</v>
      </c>
      <c r="C621" s="102" t="s">
        <v>58</v>
      </c>
      <c r="D621" s="155">
        <f>F649</f>
        <v>0</v>
      </c>
      <c r="E621" s="155">
        <f>I649</f>
        <v>0</v>
      </c>
      <c r="F621" s="155">
        <f>L649</f>
        <v>0</v>
      </c>
      <c r="G621" s="106"/>
      <c r="H621" s="106"/>
      <c r="I621" s="106"/>
      <c r="J621" s="106"/>
      <c r="K621" s="106"/>
    </row>
    <row r="622" spans="2:11" s="95" customFormat="1" ht="24">
      <c r="B622" s="101" t="s">
        <v>230</v>
      </c>
      <c r="C622" s="102" t="s">
        <v>65</v>
      </c>
      <c r="D622" s="283"/>
      <c r="E622" s="283"/>
      <c r="F622" s="283"/>
      <c r="G622" s="92"/>
      <c r="H622" s="92"/>
      <c r="I622" s="92"/>
      <c r="J622" s="92"/>
      <c r="K622" s="92"/>
    </row>
    <row r="623" spans="2:11" s="95" customFormat="1" ht="12.75">
      <c r="B623" s="242" t="s">
        <v>382</v>
      </c>
      <c r="C623" s="102" t="s">
        <v>67</v>
      </c>
      <c r="D623" s="283"/>
      <c r="E623" s="283"/>
      <c r="F623" s="283"/>
      <c r="G623" s="92"/>
      <c r="H623" s="92"/>
      <c r="I623" s="92"/>
      <c r="J623" s="92"/>
      <c r="K623" s="92"/>
    </row>
    <row r="624" spans="2:18" s="95" customFormat="1" ht="24">
      <c r="B624" s="243" t="s">
        <v>457</v>
      </c>
      <c r="C624" s="111" t="s">
        <v>69</v>
      </c>
      <c r="D624" s="112">
        <f>D619-D620+D621-D622+D623</f>
        <v>0</v>
      </c>
      <c r="E624" s="112">
        <f>E619-E620+E621-E622+E623</f>
        <v>0</v>
      </c>
      <c r="F624" s="112">
        <f>F619-F620+F621-F622+F623</f>
        <v>0</v>
      </c>
      <c r="G624" s="92"/>
      <c r="H624" s="92"/>
      <c r="I624" s="92"/>
      <c r="J624" s="92"/>
      <c r="K624" s="92"/>
      <c r="P624" s="107"/>
      <c r="Q624" s="107"/>
      <c r="R624" s="107"/>
    </row>
    <row r="625" s="95" customFormat="1" ht="12.75"/>
    <row r="626" spans="2:12" s="95" customFormat="1" ht="12.75" customHeight="1">
      <c r="B626" s="327" t="s">
        <v>458</v>
      </c>
      <c r="C626" s="327" t="s">
        <v>1</v>
      </c>
      <c r="D626" s="333" t="s">
        <v>119</v>
      </c>
      <c r="E626" s="333"/>
      <c r="F626" s="333"/>
      <c r="G626" s="320" t="s">
        <v>120</v>
      </c>
      <c r="H626" s="320"/>
      <c r="I626" s="320"/>
      <c r="J626" s="320" t="s">
        <v>121</v>
      </c>
      <c r="K626" s="320"/>
      <c r="L626" s="320"/>
    </row>
    <row r="627" spans="2:12" s="95" customFormat="1" ht="25.5">
      <c r="B627" s="327"/>
      <c r="C627" s="327"/>
      <c r="D627" s="135" t="s">
        <v>428</v>
      </c>
      <c r="E627" s="135" t="s">
        <v>429</v>
      </c>
      <c r="F627" s="135" t="s">
        <v>398</v>
      </c>
      <c r="G627" s="135" t="s">
        <v>428</v>
      </c>
      <c r="H627" s="135" t="s">
        <v>429</v>
      </c>
      <c r="I627" s="135" t="s">
        <v>398</v>
      </c>
      <c r="J627" s="135" t="s">
        <v>428</v>
      </c>
      <c r="K627" s="135" t="s">
        <v>429</v>
      </c>
      <c r="L627" s="135" t="s">
        <v>398</v>
      </c>
    </row>
    <row r="628" spans="2:12" s="95" customFormat="1" ht="12.75">
      <c r="B628" s="100">
        <v>1</v>
      </c>
      <c r="C628" s="100">
        <v>2</v>
      </c>
      <c r="D628" s="267">
        <v>3</v>
      </c>
      <c r="E628" s="267">
        <v>4</v>
      </c>
      <c r="F628" s="267">
        <v>5</v>
      </c>
      <c r="G628" s="100">
        <v>6</v>
      </c>
      <c r="H628" s="100">
        <v>7</v>
      </c>
      <c r="I628" s="100">
        <v>8</v>
      </c>
      <c r="J628" s="100">
        <v>9</v>
      </c>
      <c r="K628" s="100">
        <v>10</v>
      </c>
      <c r="L628" s="100">
        <v>11</v>
      </c>
    </row>
    <row r="629" spans="2:12" s="104" customFormat="1" ht="12.75">
      <c r="B629" s="145" t="s">
        <v>459</v>
      </c>
      <c r="C629" s="132" t="s">
        <v>54</v>
      </c>
      <c r="D629" s="155"/>
      <c r="E629" s="155"/>
      <c r="F629" s="236"/>
      <c r="G629" s="155"/>
      <c r="H629" s="155"/>
      <c r="I629" s="236"/>
      <c r="J629" s="155"/>
      <c r="K629" s="155"/>
      <c r="L629" s="236"/>
    </row>
    <row r="630" spans="2:12" s="104" customFormat="1" ht="12.75">
      <c r="B630" s="145" t="s">
        <v>460</v>
      </c>
      <c r="C630" s="132" t="s">
        <v>56</v>
      </c>
      <c r="D630" s="155" t="s">
        <v>4</v>
      </c>
      <c r="E630" s="155" t="s">
        <v>4</v>
      </c>
      <c r="F630" s="158"/>
      <c r="G630" s="155" t="s">
        <v>4</v>
      </c>
      <c r="H630" s="155" t="s">
        <v>4</v>
      </c>
      <c r="I630" s="158"/>
      <c r="J630" s="155" t="s">
        <v>4</v>
      </c>
      <c r="K630" s="155" t="s">
        <v>4</v>
      </c>
      <c r="L630" s="158"/>
    </row>
    <row r="631" spans="2:12" s="104" customFormat="1" ht="12.75">
      <c r="B631" s="145" t="s">
        <v>461</v>
      </c>
      <c r="C631" s="132" t="s">
        <v>58</v>
      </c>
      <c r="D631" s="155" t="s">
        <v>4</v>
      </c>
      <c r="E631" s="155" t="s">
        <v>4</v>
      </c>
      <c r="F631" s="158">
        <f>F632+F633</f>
        <v>0</v>
      </c>
      <c r="G631" s="155" t="s">
        <v>4</v>
      </c>
      <c r="H631" s="155" t="s">
        <v>4</v>
      </c>
      <c r="I631" s="158">
        <f>I632+I633</f>
        <v>0</v>
      </c>
      <c r="J631" s="155" t="s">
        <v>4</v>
      </c>
      <c r="K631" s="155" t="s">
        <v>4</v>
      </c>
      <c r="L631" s="158">
        <f>L632+L633</f>
        <v>0</v>
      </c>
    </row>
    <row r="632" spans="2:12" s="104" customFormat="1" ht="12.75">
      <c r="B632" s="145"/>
      <c r="C632" s="132" t="s">
        <v>128</v>
      </c>
      <c r="D632" s="155"/>
      <c r="E632" s="155"/>
      <c r="F632" s="158"/>
      <c r="G632" s="155"/>
      <c r="H632" s="155"/>
      <c r="I632" s="158"/>
      <c r="J632" s="155"/>
      <c r="K632" s="155"/>
      <c r="L632" s="158"/>
    </row>
    <row r="633" spans="2:12" s="104" customFormat="1" ht="12.75">
      <c r="B633" s="145"/>
      <c r="C633" s="132" t="s">
        <v>129</v>
      </c>
      <c r="D633" s="155"/>
      <c r="E633" s="155"/>
      <c r="F633" s="158"/>
      <c r="G633" s="155"/>
      <c r="H633" s="155"/>
      <c r="I633" s="158"/>
      <c r="J633" s="155"/>
      <c r="K633" s="155"/>
      <c r="L633" s="158"/>
    </row>
    <row r="634" spans="2:12" s="104" customFormat="1" ht="12.75">
      <c r="B634" s="145" t="s">
        <v>462</v>
      </c>
      <c r="C634" s="132" t="s">
        <v>65</v>
      </c>
      <c r="D634" s="155" t="s">
        <v>4</v>
      </c>
      <c r="E634" s="155" t="s">
        <v>4</v>
      </c>
      <c r="F634" s="158">
        <f>F635+F636</f>
        <v>0</v>
      </c>
      <c r="G634" s="155" t="s">
        <v>4</v>
      </c>
      <c r="H634" s="155" t="s">
        <v>4</v>
      </c>
      <c r="I634" s="158">
        <f>I635+I636</f>
        <v>0</v>
      </c>
      <c r="J634" s="155" t="s">
        <v>4</v>
      </c>
      <c r="K634" s="155" t="s">
        <v>4</v>
      </c>
      <c r="L634" s="158">
        <f>L635+L636</f>
        <v>0</v>
      </c>
    </row>
    <row r="635" spans="2:12" s="104" customFormat="1" ht="12.75">
      <c r="B635" s="145"/>
      <c r="C635" s="132" t="s">
        <v>131</v>
      </c>
      <c r="D635" s="155"/>
      <c r="E635" s="155"/>
      <c r="F635" s="158"/>
      <c r="G635" s="155"/>
      <c r="H635" s="155"/>
      <c r="I635" s="158"/>
      <c r="J635" s="155"/>
      <c r="K635" s="155"/>
      <c r="L635" s="158"/>
    </row>
    <row r="636" spans="2:12" s="104" customFormat="1" ht="12.75">
      <c r="B636" s="145"/>
      <c r="C636" s="132" t="s">
        <v>132</v>
      </c>
      <c r="D636" s="155"/>
      <c r="E636" s="155"/>
      <c r="F636" s="158"/>
      <c r="G636" s="155"/>
      <c r="H636" s="155"/>
      <c r="I636" s="158"/>
      <c r="J636" s="155"/>
      <c r="K636" s="155"/>
      <c r="L636" s="158"/>
    </row>
    <row r="637" spans="2:12" s="104" customFormat="1" ht="12.75">
      <c r="B637" s="145" t="s">
        <v>463</v>
      </c>
      <c r="C637" s="132" t="s">
        <v>67</v>
      </c>
      <c r="D637" s="155" t="s">
        <v>4</v>
      </c>
      <c r="E637" s="155" t="s">
        <v>4</v>
      </c>
      <c r="F637" s="158">
        <f>F638+F639</f>
        <v>0</v>
      </c>
      <c r="G637" s="155" t="s">
        <v>4</v>
      </c>
      <c r="H637" s="155" t="s">
        <v>4</v>
      </c>
      <c r="I637" s="158">
        <f>I638+I639</f>
        <v>0</v>
      </c>
      <c r="J637" s="155" t="s">
        <v>4</v>
      </c>
      <c r="K637" s="155" t="s">
        <v>4</v>
      </c>
      <c r="L637" s="158">
        <f>L638+L639</f>
        <v>0</v>
      </c>
    </row>
    <row r="638" spans="2:12" s="104" customFormat="1" ht="12.75">
      <c r="B638" s="145"/>
      <c r="C638" s="132" t="s">
        <v>134</v>
      </c>
      <c r="D638" s="155"/>
      <c r="E638" s="155"/>
      <c r="F638" s="158"/>
      <c r="G638" s="155"/>
      <c r="H638" s="155"/>
      <c r="I638" s="158"/>
      <c r="J638" s="155"/>
      <c r="K638" s="155"/>
      <c r="L638" s="158"/>
    </row>
    <row r="639" spans="2:12" s="104" customFormat="1" ht="12.75">
      <c r="B639" s="145"/>
      <c r="C639" s="132" t="s">
        <v>135</v>
      </c>
      <c r="D639" s="155"/>
      <c r="E639" s="155"/>
      <c r="F639" s="158"/>
      <c r="G639" s="155"/>
      <c r="H639" s="155"/>
      <c r="I639" s="158"/>
      <c r="J639" s="155"/>
      <c r="K639" s="155"/>
      <c r="L639" s="158"/>
    </row>
    <row r="640" spans="2:12" s="104" customFormat="1" ht="12.75">
      <c r="B640" s="145" t="s">
        <v>464</v>
      </c>
      <c r="C640" s="132" t="s">
        <v>69</v>
      </c>
      <c r="D640" s="155" t="s">
        <v>4</v>
      </c>
      <c r="E640" s="155" t="s">
        <v>4</v>
      </c>
      <c r="F640" s="158">
        <f>SUM(F641:F642)</f>
        <v>0</v>
      </c>
      <c r="G640" s="155" t="s">
        <v>4</v>
      </c>
      <c r="H640" s="155" t="s">
        <v>4</v>
      </c>
      <c r="I640" s="158">
        <f>SUM(I641:I642)</f>
        <v>0</v>
      </c>
      <c r="J640" s="155" t="s">
        <v>4</v>
      </c>
      <c r="K640" s="155" t="s">
        <v>4</v>
      </c>
      <c r="L640" s="158">
        <f>SUM(L641:L642)</f>
        <v>0</v>
      </c>
    </row>
    <row r="641" spans="2:12" s="95" customFormat="1" ht="12.75">
      <c r="B641" s="145"/>
      <c r="C641" s="132" t="s">
        <v>137</v>
      </c>
      <c r="D641" s="292"/>
      <c r="E641" s="155"/>
      <c r="F641" s="158"/>
      <c r="G641" s="292"/>
      <c r="H641" s="155"/>
      <c r="I641" s="158"/>
      <c r="J641" s="292"/>
      <c r="K641" s="155"/>
      <c r="L641" s="158"/>
    </row>
    <row r="642" spans="2:12" s="95" customFormat="1" ht="12.75">
      <c r="B642" s="145"/>
      <c r="C642" s="132" t="s">
        <v>138</v>
      </c>
      <c r="D642" s="292"/>
      <c r="E642" s="155"/>
      <c r="F642" s="158"/>
      <c r="G642" s="292"/>
      <c r="H642" s="155"/>
      <c r="I642" s="158"/>
      <c r="J642" s="292"/>
      <c r="K642" s="155"/>
      <c r="L642" s="158"/>
    </row>
    <row r="643" spans="2:12" s="104" customFormat="1" ht="12.75">
      <c r="B643" s="145" t="s">
        <v>465</v>
      </c>
      <c r="C643" s="132" t="s">
        <v>466</v>
      </c>
      <c r="D643" s="155" t="s">
        <v>4</v>
      </c>
      <c r="E643" s="155" t="s">
        <v>4</v>
      </c>
      <c r="F643" s="158">
        <f>SUM(F644:F645)</f>
        <v>0</v>
      </c>
      <c r="G643" s="155" t="s">
        <v>4</v>
      </c>
      <c r="H643" s="155" t="s">
        <v>4</v>
      </c>
      <c r="I643" s="158">
        <f>SUM(I644:I645)</f>
        <v>0</v>
      </c>
      <c r="J643" s="155" t="s">
        <v>4</v>
      </c>
      <c r="K643" s="155" t="s">
        <v>4</v>
      </c>
      <c r="L643" s="158">
        <f>SUM(L644:L645)</f>
        <v>0</v>
      </c>
    </row>
    <row r="644" spans="2:12" s="104" customFormat="1" ht="12.75">
      <c r="B644" s="145"/>
      <c r="C644" s="132" t="s">
        <v>467</v>
      </c>
      <c r="D644" s="155"/>
      <c r="E644" s="155"/>
      <c r="F644" s="158"/>
      <c r="G644" s="155"/>
      <c r="H644" s="155"/>
      <c r="I644" s="158"/>
      <c r="J644" s="155"/>
      <c r="K644" s="155"/>
      <c r="L644" s="158"/>
    </row>
    <row r="645" spans="2:12" s="104" customFormat="1" ht="12.75">
      <c r="B645" s="145"/>
      <c r="C645" s="132" t="s">
        <v>468</v>
      </c>
      <c r="D645" s="155"/>
      <c r="E645" s="155"/>
      <c r="F645" s="158"/>
      <c r="G645" s="155"/>
      <c r="H645" s="155"/>
      <c r="I645" s="158"/>
      <c r="J645" s="155"/>
      <c r="K645" s="155"/>
      <c r="L645" s="158"/>
    </row>
    <row r="646" spans="2:12" s="104" customFormat="1" ht="12.75">
      <c r="B646" s="145" t="s">
        <v>469</v>
      </c>
      <c r="C646" s="132" t="s">
        <v>470</v>
      </c>
      <c r="D646" s="155" t="s">
        <v>4</v>
      </c>
      <c r="E646" s="155" t="s">
        <v>4</v>
      </c>
      <c r="F646" s="158">
        <f>SUM(F647:F648)</f>
        <v>0</v>
      </c>
      <c r="G646" s="155" t="s">
        <v>4</v>
      </c>
      <c r="H646" s="155" t="s">
        <v>4</v>
      </c>
      <c r="I646" s="158">
        <f>SUM(I647:I648)</f>
        <v>0</v>
      </c>
      <c r="J646" s="155" t="s">
        <v>4</v>
      </c>
      <c r="K646" s="155" t="s">
        <v>4</v>
      </c>
      <c r="L646" s="158">
        <f>SUM(L647:L648)</f>
        <v>0</v>
      </c>
    </row>
    <row r="647" spans="2:12" s="104" customFormat="1" ht="12.75">
      <c r="B647" s="145"/>
      <c r="C647" s="132" t="s">
        <v>471</v>
      </c>
      <c r="D647" s="155"/>
      <c r="E647" s="155"/>
      <c r="F647" s="158"/>
      <c r="G647" s="155"/>
      <c r="H647" s="155"/>
      <c r="I647" s="158"/>
      <c r="J647" s="155"/>
      <c r="K647" s="155"/>
      <c r="L647" s="158"/>
    </row>
    <row r="648" spans="2:12" s="104" customFormat="1" ht="12.75">
      <c r="B648" s="145"/>
      <c r="C648" s="132" t="s">
        <v>472</v>
      </c>
      <c r="D648" s="155"/>
      <c r="E648" s="155"/>
      <c r="F648" s="158"/>
      <c r="G648" s="155"/>
      <c r="H648" s="155"/>
      <c r="I648" s="158"/>
      <c r="J648" s="155"/>
      <c r="K648" s="155"/>
      <c r="L648" s="158"/>
    </row>
    <row r="649" spans="2:12" s="104" customFormat="1" ht="12.75">
      <c r="B649" s="205" t="s">
        <v>203</v>
      </c>
      <c r="C649" s="223" t="s">
        <v>204</v>
      </c>
      <c r="D649" s="247" t="s">
        <v>4</v>
      </c>
      <c r="E649" s="247" t="s">
        <v>4</v>
      </c>
      <c r="F649" s="247">
        <f>F629+F630+F631+F634+F637+F640+F643+F646</f>
        <v>0</v>
      </c>
      <c r="G649" s="247" t="s">
        <v>4</v>
      </c>
      <c r="H649" s="247" t="s">
        <v>4</v>
      </c>
      <c r="I649" s="247">
        <f>I629+I630+I631+I634+I637+I640+I643+I646</f>
        <v>0</v>
      </c>
      <c r="J649" s="247" t="s">
        <v>4</v>
      </c>
      <c r="K649" s="247" t="s">
        <v>4</v>
      </c>
      <c r="L649" s="247">
        <f>L629+L630+L631+L634+L637+L640+L643+L646</f>
        <v>0</v>
      </c>
    </row>
    <row r="650" s="95" customFormat="1" ht="12.75"/>
    <row r="651" spans="2:3" s="95" customFormat="1" ht="14.25">
      <c r="B651" s="251" t="s">
        <v>473</v>
      </c>
      <c r="C651" s="288"/>
    </row>
    <row r="652" s="95" customFormat="1" ht="14.25">
      <c r="B652" s="265" t="s">
        <v>474</v>
      </c>
    </row>
    <row r="653" spans="2:11" s="95" customFormat="1" ht="12.75" customHeight="1">
      <c r="B653" s="320" t="s">
        <v>0</v>
      </c>
      <c r="C653" s="320" t="s">
        <v>1</v>
      </c>
      <c r="D653" s="320" t="s">
        <v>49</v>
      </c>
      <c r="E653" s="320"/>
      <c r="F653" s="320"/>
      <c r="G653" s="92"/>
      <c r="H653" s="92"/>
      <c r="I653" s="92"/>
      <c r="J653" s="92"/>
      <c r="K653" s="92"/>
    </row>
    <row r="654" spans="2:11" s="95" customFormat="1" ht="48">
      <c r="B654" s="320"/>
      <c r="C654" s="320"/>
      <c r="D654" s="100" t="s">
        <v>119</v>
      </c>
      <c r="E654" s="100" t="s">
        <v>120</v>
      </c>
      <c r="F654" s="100" t="s">
        <v>121</v>
      </c>
      <c r="G654" s="92"/>
      <c r="H654" s="92"/>
      <c r="I654" s="92"/>
      <c r="J654" s="92"/>
      <c r="K654" s="92"/>
    </row>
    <row r="655" spans="2:11" s="95" customFormat="1" ht="12.75">
      <c r="B655" s="100">
        <v>1</v>
      </c>
      <c r="C655" s="100">
        <v>2</v>
      </c>
      <c r="D655" s="100">
        <v>3</v>
      </c>
      <c r="E655" s="100">
        <v>4</v>
      </c>
      <c r="F655" s="100">
        <v>5</v>
      </c>
      <c r="G655" s="92"/>
      <c r="H655" s="92"/>
      <c r="I655" s="92"/>
      <c r="J655" s="92"/>
      <c r="K655" s="92"/>
    </row>
    <row r="656" spans="2:11" s="95" customFormat="1" ht="24">
      <c r="B656" s="101" t="s">
        <v>226</v>
      </c>
      <c r="C656" s="102" t="s">
        <v>54</v>
      </c>
      <c r="D656" s="155"/>
      <c r="E656" s="155"/>
      <c r="F656" s="155"/>
      <c r="G656" s="92"/>
      <c r="H656" s="92"/>
      <c r="I656" s="92"/>
      <c r="J656" s="92"/>
      <c r="K656" s="92"/>
    </row>
    <row r="657" spans="2:11" s="95" customFormat="1" ht="12.75">
      <c r="B657" s="242" t="s">
        <v>380</v>
      </c>
      <c r="C657" s="102" t="s">
        <v>56</v>
      </c>
      <c r="D657" s="155"/>
      <c r="E657" s="155"/>
      <c r="F657" s="155"/>
      <c r="G657" s="92"/>
      <c r="H657" s="92"/>
      <c r="I657" s="92"/>
      <c r="J657" s="92"/>
      <c r="K657" s="92"/>
    </row>
    <row r="658" spans="2:11" s="104" customFormat="1" ht="12.75">
      <c r="B658" s="242" t="s">
        <v>475</v>
      </c>
      <c r="C658" s="102" t="s">
        <v>58</v>
      </c>
      <c r="D658" s="155">
        <f>F670</f>
        <v>0</v>
      </c>
      <c r="E658" s="155">
        <f>I670</f>
        <v>0</v>
      </c>
      <c r="F658" s="155">
        <f>L670</f>
        <v>0</v>
      </c>
      <c r="G658" s="106"/>
      <c r="H658" s="106"/>
      <c r="I658" s="106"/>
      <c r="J658" s="106"/>
      <c r="K658" s="106"/>
    </row>
    <row r="659" spans="2:11" s="95" customFormat="1" ht="24">
      <c r="B659" s="101" t="s">
        <v>230</v>
      </c>
      <c r="C659" s="102" t="s">
        <v>65</v>
      </c>
      <c r="D659" s="283"/>
      <c r="E659" s="283"/>
      <c r="F659" s="283"/>
      <c r="G659" s="92"/>
      <c r="H659" s="92"/>
      <c r="I659" s="92"/>
      <c r="J659" s="92"/>
      <c r="K659" s="92"/>
    </row>
    <row r="660" spans="2:11" s="95" customFormat="1" ht="12.75">
      <c r="B660" s="242" t="s">
        <v>382</v>
      </c>
      <c r="C660" s="102" t="s">
        <v>67</v>
      </c>
      <c r="D660" s="283"/>
      <c r="E660" s="283"/>
      <c r="F660" s="283"/>
      <c r="G660" s="92"/>
      <c r="H660" s="92"/>
      <c r="I660" s="92"/>
      <c r="J660" s="92"/>
      <c r="K660" s="92"/>
    </row>
    <row r="661" spans="2:18" s="95" customFormat="1" ht="24">
      <c r="B661" s="243" t="s">
        <v>476</v>
      </c>
      <c r="C661" s="111" t="s">
        <v>69</v>
      </c>
      <c r="D661" s="112">
        <f>D656-D657+D658-D659+D660</f>
        <v>0</v>
      </c>
      <c r="E661" s="112">
        <f>E656-E657+E658-E659+E660</f>
        <v>0</v>
      </c>
      <c r="F661" s="112">
        <f>F656-F657+F658-F659+F660</f>
        <v>0</v>
      </c>
      <c r="G661" s="92"/>
      <c r="H661" s="92"/>
      <c r="I661" s="92"/>
      <c r="J661" s="92"/>
      <c r="K661" s="92"/>
      <c r="P661" s="107"/>
      <c r="Q661" s="107"/>
      <c r="R661" s="107"/>
    </row>
    <row r="662" spans="2:11" s="95" customFormat="1" ht="12.75">
      <c r="B662" s="244"/>
      <c r="C662" s="234"/>
      <c r="D662" s="235"/>
      <c r="E662" s="235"/>
      <c r="F662" s="235"/>
      <c r="G662" s="92"/>
      <c r="H662" s="92"/>
      <c r="I662" s="92"/>
      <c r="J662" s="92"/>
      <c r="K662" s="92"/>
    </row>
    <row r="663" spans="2:12" s="95" customFormat="1" ht="12.75" customHeight="1">
      <c r="B663" s="327" t="s">
        <v>324</v>
      </c>
      <c r="C663" s="327" t="s">
        <v>1</v>
      </c>
      <c r="D663" s="333" t="s">
        <v>119</v>
      </c>
      <c r="E663" s="333"/>
      <c r="F663" s="333"/>
      <c r="G663" s="320" t="s">
        <v>120</v>
      </c>
      <c r="H663" s="320"/>
      <c r="I663" s="320"/>
      <c r="J663" s="320" t="s">
        <v>121</v>
      </c>
      <c r="K663" s="320"/>
      <c r="L663" s="320"/>
    </row>
    <row r="664" spans="2:12" s="95" customFormat="1" ht="25.5">
      <c r="B664" s="327"/>
      <c r="C664" s="327"/>
      <c r="D664" s="135" t="s">
        <v>403</v>
      </c>
      <c r="E664" s="135" t="s">
        <v>404</v>
      </c>
      <c r="F664" s="135" t="s">
        <v>398</v>
      </c>
      <c r="G664" s="135" t="s">
        <v>403</v>
      </c>
      <c r="H664" s="135" t="s">
        <v>404</v>
      </c>
      <c r="I664" s="135" t="s">
        <v>398</v>
      </c>
      <c r="J664" s="135" t="s">
        <v>403</v>
      </c>
      <c r="K664" s="135" t="s">
        <v>404</v>
      </c>
      <c r="L664" s="135" t="s">
        <v>398</v>
      </c>
    </row>
    <row r="665" spans="2:12" s="95" customFormat="1" ht="12.75">
      <c r="B665" s="100">
        <v>1</v>
      </c>
      <c r="C665" s="100">
        <v>2</v>
      </c>
      <c r="D665" s="267">
        <v>3</v>
      </c>
      <c r="E665" s="267">
        <v>4</v>
      </c>
      <c r="F665" s="267">
        <v>5</v>
      </c>
      <c r="G665" s="100">
        <v>6</v>
      </c>
      <c r="H665" s="100">
        <v>7</v>
      </c>
      <c r="I665" s="100">
        <v>8</v>
      </c>
      <c r="J665" s="100">
        <v>9</v>
      </c>
      <c r="K665" s="100">
        <v>10</v>
      </c>
      <c r="L665" s="100">
        <v>11</v>
      </c>
    </row>
    <row r="666" spans="2:12" s="95" customFormat="1" ht="12.75">
      <c r="B666" s="145" t="s">
        <v>477</v>
      </c>
      <c r="C666" s="132" t="s">
        <v>3</v>
      </c>
      <c r="D666" s="236"/>
      <c r="E666" s="236"/>
      <c r="F666" s="293"/>
      <c r="G666" s="236"/>
      <c r="H666" s="236"/>
      <c r="I666" s="293"/>
      <c r="J666" s="293"/>
      <c r="K666" s="293"/>
      <c r="L666" s="293"/>
    </row>
    <row r="667" spans="2:12" s="95" customFormat="1" ht="12.75">
      <c r="B667" s="145" t="s">
        <v>478</v>
      </c>
      <c r="C667" s="132" t="s">
        <v>5</v>
      </c>
      <c r="D667" s="155"/>
      <c r="E667" s="155"/>
      <c r="F667" s="294"/>
      <c r="G667" s="158"/>
      <c r="H667" s="155"/>
      <c r="I667" s="294"/>
      <c r="J667" s="294"/>
      <c r="K667" s="294"/>
      <c r="L667" s="294"/>
    </row>
    <row r="668" spans="2:12" s="95" customFormat="1" ht="12.75">
      <c r="B668" s="145" t="s">
        <v>479</v>
      </c>
      <c r="C668" s="132" t="s">
        <v>99</v>
      </c>
      <c r="D668" s="155"/>
      <c r="E668" s="155"/>
      <c r="F668" s="158"/>
      <c r="G668" s="158"/>
      <c r="H668" s="155"/>
      <c r="I668" s="155"/>
      <c r="J668" s="158"/>
      <c r="K668" s="158"/>
      <c r="L668" s="155"/>
    </row>
    <row r="669" spans="2:12" s="95" customFormat="1" ht="12.75">
      <c r="B669" s="145" t="s">
        <v>480</v>
      </c>
      <c r="C669" s="132" t="s">
        <v>328</v>
      </c>
      <c r="D669" s="155"/>
      <c r="E669" s="155"/>
      <c r="F669" s="158"/>
      <c r="G669" s="158"/>
      <c r="H669" s="155"/>
      <c r="I669" s="155"/>
      <c r="J669" s="158"/>
      <c r="K669" s="158"/>
      <c r="L669" s="155"/>
    </row>
    <row r="670" spans="2:12" s="95" customFormat="1" ht="12.75">
      <c r="B670" s="205" t="s">
        <v>203</v>
      </c>
      <c r="C670" s="223" t="s">
        <v>204</v>
      </c>
      <c r="D670" s="247" t="s">
        <v>4</v>
      </c>
      <c r="E670" s="247" t="s">
        <v>4</v>
      </c>
      <c r="F670" s="247">
        <f>SUM(F666:F669)</f>
        <v>0</v>
      </c>
      <c r="G670" s="247" t="s">
        <v>4</v>
      </c>
      <c r="H670" s="247" t="s">
        <v>4</v>
      </c>
      <c r="I670" s="247">
        <f>SUM(I666:I669)</f>
        <v>0</v>
      </c>
      <c r="J670" s="247" t="s">
        <v>4</v>
      </c>
      <c r="K670" s="247" t="s">
        <v>4</v>
      </c>
      <c r="L670" s="247">
        <f>SUM(L666:L669)</f>
        <v>0</v>
      </c>
    </row>
    <row r="671" s="95" customFormat="1" ht="12.75"/>
    <row r="672" spans="2:15" s="95" customFormat="1" ht="15.75">
      <c r="B672" s="319" t="s">
        <v>481</v>
      </c>
      <c r="C672" s="319"/>
      <c r="D672" s="319"/>
      <c r="E672" s="319"/>
      <c r="F672" s="319"/>
      <c r="G672" s="319"/>
      <c r="H672" s="319"/>
      <c r="I672" s="319"/>
      <c r="J672" s="319"/>
      <c r="K672" s="319"/>
      <c r="L672" s="319"/>
      <c r="M672" s="319"/>
      <c r="N672" s="319"/>
      <c r="O672" s="319"/>
    </row>
    <row r="673" s="95" customFormat="1" ht="14.25">
      <c r="B673" s="265" t="s">
        <v>225</v>
      </c>
    </row>
    <row r="674" spans="2:11" s="95" customFormat="1" ht="12.75" customHeight="1">
      <c r="B674" s="320" t="s">
        <v>0</v>
      </c>
      <c r="C674" s="320" t="s">
        <v>1</v>
      </c>
      <c r="D674" s="320" t="s">
        <v>49</v>
      </c>
      <c r="E674" s="320"/>
      <c r="F674" s="320"/>
      <c r="G674" s="92"/>
      <c r="H674" s="92"/>
      <c r="I674" s="92"/>
      <c r="J674" s="92"/>
      <c r="K674" s="92"/>
    </row>
    <row r="675" spans="2:11" s="95" customFormat="1" ht="48">
      <c r="B675" s="320"/>
      <c r="C675" s="320"/>
      <c r="D675" s="100" t="s">
        <v>119</v>
      </c>
      <c r="E675" s="100" t="s">
        <v>120</v>
      </c>
      <c r="F675" s="100" t="s">
        <v>121</v>
      </c>
      <c r="G675" s="92"/>
      <c r="H675" s="92"/>
      <c r="I675" s="92"/>
      <c r="J675" s="92"/>
      <c r="K675" s="92"/>
    </row>
    <row r="676" spans="2:11" s="95" customFormat="1" ht="12.75">
      <c r="B676" s="100">
        <v>1</v>
      </c>
      <c r="C676" s="100">
        <v>2</v>
      </c>
      <c r="D676" s="100">
        <v>3</v>
      </c>
      <c r="E676" s="100">
        <v>4</v>
      </c>
      <c r="F676" s="100">
        <v>5</v>
      </c>
      <c r="G676" s="92"/>
      <c r="H676" s="92"/>
      <c r="I676" s="92"/>
      <c r="J676" s="92"/>
      <c r="K676" s="92"/>
    </row>
    <row r="677" spans="2:11" s="95" customFormat="1" ht="24">
      <c r="B677" s="101" t="s">
        <v>226</v>
      </c>
      <c r="C677" s="102" t="s">
        <v>54</v>
      </c>
      <c r="D677" s="100"/>
      <c r="E677" s="100"/>
      <c r="F677" s="100"/>
      <c r="G677" s="92"/>
      <c r="H677" s="92"/>
      <c r="I677" s="92"/>
      <c r="J677" s="92"/>
      <c r="K677" s="92"/>
    </row>
    <row r="678" spans="2:11" s="95" customFormat="1" ht="12.75">
      <c r="B678" s="242" t="s">
        <v>380</v>
      </c>
      <c r="C678" s="102" t="s">
        <v>56</v>
      </c>
      <c r="D678" s="100"/>
      <c r="E678" s="100"/>
      <c r="F678" s="100"/>
      <c r="G678" s="92"/>
      <c r="H678" s="92"/>
      <c r="I678" s="92"/>
      <c r="J678" s="92"/>
      <c r="K678" s="92"/>
    </row>
    <row r="679" spans="2:11" s="95" customFormat="1" ht="12.75">
      <c r="B679" s="242" t="s">
        <v>482</v>
      </c>
      <c r="C679" s="102" t="s">
        <v>58</v>
      </c>
      <c r="D679" s="155">
        <f>F693</f>
        <v>0</v>
      </c>
      <c r="E679" s="155">
        <f>I693</f>
        <v>0</v>
      </c>
      <c r="F679" s="155">
        <f>L693</f>
        <v>0</v>
      </c>
      <c r="G679" s="92"/>
      <c r="H679" s="92"/>
      <c r="I679" s="92"/>
      <c r="J679" s="92"/>
      <c r="K679" s="92"/>
    </row>
    <row r="680" spans="2:11" s="95" customFormat="1" ht="24">
      <c r="B680" s="101" t="s">
        <v>230</v>
      </c>
      <c r="C680" s="102" t="s">
        <v>65</v>
      </c>
      <c r="D680" s="283"/>
      <c r="E680" s="283"/>
      <c r="F680" s="283"/>
      <c r="G680" s="92"/>
      <c r="H680" s="92"/>
      <c r="I680" s="92"/>
      <c r="J680" s="92"/>
      <c r="K680" s="92"/>
    </row>
    <row r="681" spans="2:11" s="95" customFormat="1" ht="12.75">
      <c r="B681" s="242" t="s">
        <v>382</v>
      </c>
      <c r="C681" s="102" t="s">
        <v>67</v>
      </c>
      <c r="D681" s="283"/>
      <c r="E681" s="283"/>
      <c r="F681" s="283"/>
      <c r="G681" s="92"/>
      <c r="H681" s="92"/>
      <c r="I681" s="92"/>
      <c r="J681" s="92"/>
      <c r="K681" s="92"/>
    </row>
    <row r="682" spans="2:11" s="95" customFormat="1" ht="24">
      <c r="B682" s="243" t="s">
        <v>483</v>
      </c>
      <c r="C682" s="111" t="s">
        <v>69</v>
      </c>
      <c r="D682" s="112">
        <f>D677-D678+D679-D680+D681</f>
        <v>0</v>
      </c>
      <c r="E682" s="112">
        <f>E677-E678+E679-E680+E681</f>
        <v>0</v>
      </c>
      <c r="F682" s="112">
        <f>F677-F678+F679-F680+F681</f>
        <v>0</v>
      </c>
      <c r="G682" s="92"/>
      <c r="H682" s="92"/>
      <c r="I682" s="92"/>
      <c r="J682" s="92"/>
      <c r="K682" s="92"/>
    </row>
    <row r="683" s="95" customFormat="1" ht="12.75">
      <c r="B683" s="99"/>
    </row>
    <row r="684" spans="2:12" s="95" customFormat="1" ht="12.75" customHeight="1">
      <c r="B684" s="327" t="s">
        <v>484</v>
      </c>
      <c r="C684" s="327" t="s">
        <v>1</v>
      </c>
      <c r="D684" s="333" t="s">
        <v>119</v>
      </c>
      <c r="E684" s="333"/>
      <c r="F684" s="333"/>
      <c r="G684" s="320" t="s">
        <v>120</v>
      </c>
      <c r="H684" s="320"/>
      <c r="I684" s="320"/>
      <c r="J684" s="320" t="s">
        <v>121</v>
      </c>
      <c r="K684" s="320"/>
      <c r="L684" s="320"/>
    </row>
    <row r="685" spans="2:12" s="95" customFormat="1" ht="25.5">
      <c r="B685" s="327"/>
      <c r="C685" s="327"/>
      <c r="D685" s="135" t="s">
        <v>428</v>
      </c>
      <c r="E685" s="135" t="s">
        <v>429</v>
      </c>
      <c r="F685" s="135" t="s">
        <v>398</v>
      </c>
      <c r="G685" s="135" t="s">
        <v>428</v>
      </c>
      <c r="H685" s="135" t="s">
        <v>429</v>
      </c>
      <c r="I685" s="135" t="s">
        <v>398</v>
      </c>
      <c r="J685" s="135" t="s">
        <v>428</v>
      </c>
      <c r="K685" s="135" t="s">
        <v>429</v>
      </c>
      <c r="L685" s="135" t="s">
        <v>398</v>
      </c>
    </row>
    <row r="686" spans="2:12" s="95" customFormat="1" ht="12.75">
      <c r="B686" s="100">
        <v>1</v>
      </c>
      <c r="C686" s="100">
        <v>2</v>
      </c>
      <c r="D686" s="267">
        <v>3</v>
      </c>
      <c r="E686" s="267">
        <v>4</v>
      </c>
      <c r="F686" s="267">
        <v>5</v>
      </c>
      <c r="G686" s="100">
        <v>6</v>
      </c>
      <c r="H686" s="100">
        <v>7</v>
      </c>
      <c r="I686" s="100">
        <v>8</v>
      </c>
      <c r="J686" s="100">
        <v>9</v>
      </c>
      <c r="K686" s="100">
        <v>10</v>
      </c>
      <c r="L686" s="100">
        <v>11</v>
      </c>
    </row>
    <row r="687" spans="2:12" s="104" customFormat="1" ht="12.75">
      <c r="B687" s="145" t="s">
        <v>485</v>
      </c>
      <c r="C687" s="132" t="s">
        <v>54</v>
      </c>
      <c r="D687" s="136" t="s">
        <v>4</v>
      </c>
      <c r="E687" s="136" t="s">
        <v>4</v>
      </c>
      <c r="F687" s="93">
        <f>SUM(F688:F689)</f>
        <v>0</v>
      </c>
      <c r="G687" s="136" t="s">
        <v>4</v>
      </c>
      <c r="H687" s="136" t="s">
        <v>4</v>
      </c>
      <c r="I687" s="93">
        <f>SUM(I688:I689)</f>
        <v>0</v>
      </c>
      <c r="J687" s="136" t="s">
        <v>4</v>
      </c>
      <c r="K687" s="136" t="s">
        <v>4</v>
      </c>
      <c r="L687" s="93">
        <f>SUM(L688:L689)</f>
        <v>0</v>
      </c>
    </row>
    <row r="688" spans="2:12" s="95" customFormat="1" ht="12.75">
      <c r="B688" s="145"/>
      <c r="C688" s="132" t="s">
        <v>76</v>
      </c>
      <c r="D688" s="292"/>
      <c r="E688" s="155"/>
      <c r="F688" s="158"/>
      <c r="G688" s="212"/>
      <c r="H688" s="145"/>
      <c r="I688" s="158"/>
      <c r="J688" s="212"/>
      <c r="K688" s="212"/>
      <c r="L688" s="158"/>
    </row>
    <row r="689" spans="2:12" s="95" customFormat="1" ht="12.75">
      <c r="B689" s="145"/>
      <c r="C689" s="132" t="s">
        <v>77</v>
      </c>
      <c r="D689" s="145"/>
      <c r="E689" s="145"/>
      <c r="F689" s="212"/>
      <c r="G689" s="212"/>
      <c r="H689" s="145"/>
      <c r="I689" s="212"/>
      <c r="J689" s="212"/>
      <c r="K689" s="212"/>
      <c r="L689" s="212"/>
    </row>
    <row r="690" spans="2:12" s="104" customFormat="1" ht="12.75">
      <c r="B690" s="145" t="s">
        <v>486</v>
      </c>
      <c r="C690" s="132" t="s">
        <v>56</v>
      </c>
      <c r="D690" s="136" t="s">
        <v>4</v>
      </c>
      <c r="E690" s="136" t="s">
        <v>4</v>
      </c>
      <c r="F690" s="93">
        <f>SUM(F691:F692)</f>
        <v>0</v>
      </c>
      <c r="G690" s="136" t="s">
        <v>4</v>
      </c>
      <c r="H690" s="136" t="s">
        <v>4</v>
      </c>
      <c r="I690" s="93">
        <f>SUM(I691:I692)</f>
        <v>0</v>
      </c>
      <c r="J690" s="136" t="s">
        <v>4</v>
      </c>
      <c r="K690" s="136" t="s">
        <v>4</v>
      </c>
      <c r="L690" s="93">
        <f>SUM(L691:L692)</f>
        <v>0</v>
      </c>
    </row>
    <row r="691" spans="2:12" s="95" customFormat="1" ht="12.75">
      <c r="B691" s="145"/>
      <c r="C691" s="132" t="s">
        <v>80</v>
      </c>
      <c r="D691" s="292"/>
      <c r="E691" s="155"/>
      <c r="F691" s="158"/>
      <c r="G691" s="292"/>
      <c r="H691" s="155"/>
      <c r="I691" s="158"/>
      <c r="J691" s="292"/>
      <c r="K691" s="155"/>
      <c r="L691" s="158"/>
    </row>
    <row r="692" spans="2:12" s="95" customFormat="1" ht="12.75">
      <c r="B692" s="145"/>
      <c r="C692" s="132" t="s">
        <v>81</v>
      </c>
      <c r="D692" s="145"/>
      <c r="E692" s="145"/>
      <c r="F692" s="212"/>
      <c r="G692" s="145"/>
      <c r="H692" s="145"/>
      <c r="I692" s="212"/>
      <c r="J692" s="145"/>
      <c r="K692" s="145"/>
      <c r="L692" s="212"/>
    </row>
    <row r="693" spans="2:12" s="104" customFormat="1" ht="12.75">
      <c r="B693" s="205" t="s">
        <v>203</v>
      </c>
      <c r="C693" s="223" t="s">
        <v>204</v>
      </c>
      <c r="D693" s="146" t="s">
        <v>4</v>
      </c>
      <c r="E693" s="146" t="s">
        <v>4</v>
      </c>
      <c r="F693" s="147">
        <f>F687+F690</f>
        <v>0</v>
      </c>
      <c r="G693" s="146" t="s">
        <v>4</v>
      </c>
      <c r="H693" s="146" t="s">
        <v>4</v>
      </c>
      <c r="I693" s="147">
        <f>I687+I690</f>
        <v>0</v>
      </c>
      <c r="J693" s="146" t="s">
        <v>4</v>
      </c>
      <c r="K693" s="146" t="s">
        <v>4</v>
      </c>
      <c r="L693" s="147">
        <f>L687+L690</f>
        <v>0</v>
      </c>
    </row>
    <row r="694" s="95" customFormat="1" ht="12.75"/>
    <row r="695" spans="2:15" s="95" customFormat="1" ht="15.75">
      <c r="B695" s="319" t="s">
        <v>487</v>
      </c>
      <c r="C695" s="319"/>
      <c r="D695" s="319"/>
      <c r="E695" s="319"/>
      <c r="F695" s="319"/>
      <c r="G695" s="319"/>
      <c r="H695" s="319"/>
      <c r="I695" s="319"/>
      <c r="J695" s="319"/>
      <c r="K695" s="319"/>
      <c r="L695" s="319"/>
      <c r="M695" s="319"/>
      <c r="N695" s="319"/>
      <c r="O695" s="319"/>
    </row>
    <row r="696" spans="2:15" s="95" customFormat="1" ht="15.75">
      <c r="B696" s="91"/>
      <c r="C696" s="91"/>
      <c r="D696" s="91"/>
      <c r="E696" s="91"/>
      <c r="F696" s="91"/>
      <c r="G696" s="91"/>
      <c r="H696" s="91"/>
      <c r="I696" s="91"/>
      <c r="J696" s="91"/>
      <c r="K696" s="91"/>
      <c r="L696" s="91"/>
      <c r="M696" s="91"/>
      <c r="N696" s="91"/>
      <c r="O696" s="91"/>
    </row>
    <row r="697" spans="2:12" s="95" customFormat="1" ht="12.75" customHeight="1">
      <c r="B697" s="320" t="s">
        <v>0</v>
      </c>
      <c r="C697" s="320" t="s">
        <v>1</v>
      </c>
      <c r="D697" s="320" t="s">
        <v>488</v>
      </c>
      <c r="E697" s="320"/>
      <c r="F697" s="320"/>
      <c r="G697" s="320" t="s">
        <v>489</v>
      </c>
      <c r="H697" s="320"/>
      <c r="I697" s="320"/>
      <c r="J697" s="320" t="s">
        <v>490</v>
      </c>
      <c r="K697" s="320"/>
      <c r="L697" s="320"/>
    </row>
    <row r="698" spans="2:12" s="95" customFormat="1" ht="48">
      <c r="B698" s="320"/>
      <c r="C698" s="320"/>
      <c r="D698" s="100" t="s">
        <v>50</v>
      </c>
      <c r="E698" s="100" t="s">
        <v>51</v>
      </c>
      <c r="F698" s="100" t="s">
        <v>52</v>
      </c>
      <c r="G698" s="100" t="s">
        <v>50</v>
      </c>
      <c r="H698" s="100" t="s">
        <v>51</v>
      </c>
      <c r="I698" s="100" t="s">
        <v>52</v>
      </c>
      <c r="J698" s="100" t="s">
        <v>50</v>
      </c>
      <c r="K698" s="100" t="s">
        <v>51</v>
      </c>
      <c r="L698" s="100" t="s">
        <v>52</v>
      </c>
    </row>
    <row r="699" spans="2:12" s="95" customFormat="1" ht="12.75">
      <c r="B699" s="100">
        <v>1</v>
      </c>
      <c r="C699" s="100">
        <v>2</v>
      </c>
      <c r="D699" s="100">
        <v>3</v>
      </c>
      <c r="E699" s="100">
        <v>4</v>
      </c>
      <c r="F699" s="100">
        <v>5</v>
      </c>
      <c r="G699" s="100">
        <v>3</v>
      </c>
      <c r="H699" s="100">
        <v>4</v>
      </c>
      <c r="I699" s="100">
        <v>5</v>
      </c>
      <c r="J699" s="100">
        <v>3</v>
      </c>
      <c r="K699" s="100">
        <v>4</v>
      </c>
      <c r="L699" s="100">
        <v>5</v>
      </c>
    </row>
    <row r="700" spans="2:12" s="95" customFormat="1" ht="12.75">
      <c r="B700" s="295" t="s">
        <v>491</v>
      </c>
      <c r="C700" s="102" t="s">
        <v>54</v>
      </c>
      <c r="D700" s="105">
        <f aca="true" t="shared" si="0" ref="D700:L700">D701+D702</f>
        <v>0</v>
      </c>
      <c r="E700" s="105">
        <f t="shared" si="0"/>
        <v>0</v>
      </c>
      <c r="F700" s="105">
        <f t="shared" si="0"/>
        <v>0</v>
      </c>
      <c r="G700" s="105">
        <f t="shared" si="0"/>
        <v>0</v>
      </c>
      <c r="H700" s="105">
        <f t="shared" si="0"/>
        <v>0</v>
      </c>
      <c r="I700" s="105">
        <f t="shared" si="0"/>
        <v>0</v>
      </c>
      <c r="J700" s="105">
        <f t="shared" si="0"/>
        <v>0</v>
      </c>
      <c r="K700" s="105">
        <f t="shared" si="0"/>
        <v>0</v>
      </c>
      <c r="L700" s="105">
        <f t="shared" si="0"/>
        <v>0</v>
      </c>
    </row>
    <row r="701" spans="2:12" s="95" customFormat="1" ht="12.75">
      <c r="B701" s="295"/>
      <c r="C701" s="102" t="s">
        <v>76</v>
      </c>
      <c r="D701" s="105"/>
      <c r="E701" s="100"/>
      <c r="F701" s="100"/>
      <c r="G701" s="105"/>
      <c r="H701" s="100"/>
      <c r="I701" s="100"/>
      <c r="J701" s="105"/>
      <c r="K701" s="100"/>
      <c r="L701" s="100"/>
    </row>
    <row r="702" spans="2:12" s="95" customFormat="1" ht="12.75">
      <c r="B702" s="295"/>
      <c r="C702" s="102" t="s">
        <v>77</v>
      </c>
      <c r="D702" s="105"/>
      <c r="E702" s="100"/>
      <c r="F702" s="100"/>
      <c r="G702" s="105"/>
      <c r="H702" s="100"/>
      <c r="I702" s="100"/>
      <c r="J702" s="105"/>
      <c r="K702" s="100"/>
      <c r="L702" s="100"/>
    </row>
    <row r="703" spans="2:12" s="95" customFormat="1" ht="12.75">
      <c r="B703" s="295" t="s">
        <v>492</v>
      </c>
      <c r="C703" s="102" t="s">
        <v>56</v>
      </c>
      <c r="D703" s="105">
        <f aca="true" t="shared" si="1" ref="D703:L703">D704</f>
        <v>0</v>
      </c>
      <c r="E703" s="105">
        <f t="shared" si="1"/>
        <v>0</v>
      </c>
      <c r="F703" s="105">
        <f t="shared" si="1"/>
        <v>0</v>
      </c>
      <c r="G703" s="105">
        <f t="shared" si="1"/>
        <v>0</v>
      </c>
      <c r="H703" s="105">
        <f t="shared" si="1"/>
        <v>0</v>
      </c>
      <c r="I703" s="105">
        <f t="shared" si="1"/>
        <v>0</v>
      </c>
      <c r="J703" s="105">
        <f t="shared" si="1"/>
        <v>0</v>
      </c>
      <c r="K703" s="105">
        <f t="shared" si="1"/>
        <v>0</v>
      </c>
      <c r="L703" s="105">
        <f t="shared" si="1"/>
        <v>0</v>
      </c>
    </row>
    <row r="704" spans="2:12" s="95" customFormat="1" ht="12.75">
      <c r="B704" s="295"/>
      <c r="C704" s="102" t="s">
        <v>80</v>
      </c>
      <c r="D704" s="100"/>
      <c r="E704" s="100"/>
      <c r="F704" s="100"/>
      <c r="G704" s="100"/>
      <c r="H704" s="100"/>
      <c r="I704" s="100"/>
      <c r="J704" s="100"/>
      <c r="K704" s="100"/>
      <c r="L704" s="100"/>
    </row>
    <row r="705" spans="2:12" s="95" customFormat="1" ht="12.75">
      <c r="B705" s="295" t="s">
        <v>493</v>
      </c>
      <c r="C705" s="102" t="s">
        <v>58</v>
      </c>
      <c r="D705" s="227">
        <f aca="true" t="shared" si="2" ref="D705:L705">SUM(D706:D707)</f>
        <v>0</v>
      </c>
      <c r="E705" s="227">
        <f t="shared" si="2"/>
        <v>0</v>
      </c>
      <c r="F705" s="227">
        <f t="shared" si="2"/>
        <v>0</v>
      </c>
      <c r="G705" s="227">
        <f t="shared" si="2"/>
        <v>0</v>
      </c>
      <c r="H705" s="227">
        <f t="shared" si="2"/>
        <v>0</v>
      </c>
      <c r="I705" s="227">
        <f t="shared" si="2"/>
        <v>0</v>
      </c>
      <c r="J705" s="227">
        <f t="shared" si="2"/>
        <v>0</v>
      </c>
      <c r="K705" s="227">
        <f t="shared" si="2"/>
        <v>0</v>
      </c>
      <c r="L705" s="227">
        <f t="shared" si="2"/>
        <v>0</v>
      </c>
    </row>
    <row r="706" spans="2:12" s="95" customFormat="1" ht="12.75">
      <c r="B706" s="295"/>
      <c r="C706" s="102" t="s">
        <v>128</v>
      </c>
      <c r="D706" s="227"/>
      <c r="E706" s="296"/>
      <c r="F706" s="296"/>
      <c r="G706" s="227"/>
      <c r="H706" s="296"/>
      <c r="I706" s="296"/>
      <c r="J706" s="227"/>
      <c r="K706" s="296"/>
      <c r="L706" s="296"/>
    </row>
    <row r="707" spans="2:12" s="95" customFormat="1" ht="12.75" customHeight="1">
      <c r="B707" s="295"/>
      <c r="C707" s="102" t="s">
        <v>129</v>
      </c>
      <c r="D707" s="227"/>
      <c r="E707" s="296"/>
      <c r="F707" s="296"/>
      <c r="G707" s="227"/>
      <c r="H707" s="296"/>
      <c r="I707" s="296"/>
      <c r="J707" s="227"/>
      <c r="K707" s="296"/>
      <c r="L707" s="296"/>
    </row>
    <row r="708" spans="2:12" s="95" customFormat="1" ht="12.75">
      <c r="B708" s="297" t="s">
        <v>83</v>
      </c>
      <c r="C708" s="111">
        <v>9000</v>
      </c>
      <c r="D708" s="147">
        <f aca="true" t="shared" si="3" ref="D708:L708">D700+D703+D705</f>
        <v>0</v>
      </c>
      <c r="E708" s="147">
        <f t="shared" si="3"/>
        <v>0</v>
      </c>
      <c r="F708" s="147">
        <f t="shared" si="3"/>
        <v>0</v>
      </c>
      <c r="G708" s="147">
        <f t="shared" si="3"/>
        <v>0</v>
      </c>
      <c r="H708" s="147">
        <f t="shared" si="3"/>
        <v>0</v>
      </c>
      <c r="I708" s="147">
        <f t="shared" si="3"/>
        <v>0</v>
      </c>
      <c r="J708" s="147">
        <f t="shared" si="3"/>
        <v>0</v>
      </c>
      <c r="K708" s="147">
        <f t="shared" si="3"/>
        <v>0</v>
      </c>
      <c r="L708" s="147">
        <f t="shared" si="3"/>
        <v>0</v>
      </c>
    </row>
    <row r="709" spans="2:12" s="95" customFormat="1" ht="12.75">
      <c r="B709" s="162"/>
      <c r="C709" s="162"/>
      <c r="D709" s="162"/>
      <c r="E709" s="162"/>
      <c r="F709" s="162"/>
      <c r="G709" s="162"/>
      <c r="H709" s="162"/>
      <c r="I709" s="162"/>
      <c r="J709" s="162"/>
      <c r="K709" s="162"/>
      <c r="L709" s="162"/>
    </row>
    <row r="710" spans="2:12" s="104" customFormat="1" ht="12.75">
      <c r="B710" s="220"/>
      <c r="C710" s="140"/>
      <c r="D710" s="89"/>
      <c r="E710" s="89"/>
      <c r="F710" s="298"/>
      <c r="G710" s="89"/>
      <c r="H710" s="89"/>
      <c r="I710" s="298"/>
      <c r="J710" s="89"/>
      <c r="K710" s="89"/>
      <c r="L710" s="298"/>
    </row>
    <row r="711" spans="2:12" s="95" customFormat="1" ht="12.75">
      <c r="B711" s="220"/>
      <c r="C711" s="140"/>
      <c r="D711" s="299"/>
      <c r="E711" s="300"/>
      <c r="F711" s="301"/>
      <c r="G711" s="235"/>
      <c r="H711" s="220"/>
      <c r="I711" s="301"/>
      <c r="J711" s="235"/>
      <c r="K711" s="235"/>
      <c r="L711" s="301"/>
    </row>
    <row r="712" spans="2:12" s="95" customFormat="1" ht="12.75">
      <c r="B712" s="220"/>
      <c r="C712" s="140"/>
      <c r="D712" s="220"/>
      <c r="E712" s="220"/>
      <c r="F712" s="235"/>
      <c r="G712" s="235"/>
      <c r="H712" s="220"/>
      <c r="I712" s="235"/>
      <c r="J712" s="235"/>
      <c r="K712" s="235"/>
      <c r="L712" s="235"/>
    </row>
    <row r="713" spans="2:12" s="104" customFormat="1" ht="12.75">
      <c r="B713" s="220"/>
      <c r="C713" s="140"/>
      <c r="D713" s="89"/>
      <c r="E713" s="89"/>
      <c r="F713" s="298"/>
      <c r="G713" s="89"/>
      <c r="H713" s="89"/>
      <c r="I713" s="298"/>
      <c r="J713" s="89"/>
      <c r="K713" s="89"/>
      <c r="L713" s="298"/>
    </row>
    <row r="714" spans="2:12" s="95" customFormat="1" ht="12.75">
      <c r="B714" s="220"/>
      <c r="C714" s="140"/>
      <c r="D714" s="299"/>
      <c r="E714" s="300"/>
      <c r="F714" s="301"/>
      <c r="G714" s="299"/>
      <c r="H714" s="300"/>
      <c r="I714" s="301"/>
      <c r="J714" s="299"/>
      <c r="K714" s="300"/>
      <c r="L714" s="301"/>
    </row>
    <row r="715" spans="2:12" s="95" customFormat="1" ht="12.75">
      <c r="B715" s="220"/>
      <c r="C715" s="140"/>
      <c r="D715" s="220"/>
      <c r="E715" s="220"/>
      <c r="F715" s="235"/>
      <c r="G715" s="220"/>
      <c r="H715" s="220"/>
      <c r="I715" s="235"/>
      <c r="J715" s="220"/>
      <c r="K715" s="220"/>
      <c r="L715" s="235"/>
    </row>
    <row r="716" spans="2:12" s="104" customFormat="1" ht="12.75">
      <c r="B716" s="286"/>
      <c r="C716" s="280"/>
      <c r="D716" s="90"/>
      <c r="E716" s="90"/>
      <c r="F716" s="281"/>
      <c r="G716" s="90"/>
      <c r="H716" s="90"/>
      <c r="I716" s="281"/>
      <c r="J716" s="90"/>
      <c r="K716" s="90"/>
      <c r="L716" s="281"/>
    </row>
  </sheetData>
  <sheetProtection selectLockedCells="1" selectUnlockedCells="1"/>
  <mergeCells count="257">
    <mergeCell ref="B695:O695"/>
    <mergeCell ref="B697:B698"/>
    <mergeCell ref="C697:C698"/>
    <mergeCell ref="D697:F697"/>
    <mergeCell ref="G697:I697"/>
    <mergeCell ref="J697:L697"/>
    <mergeCell ref="B672:O672"/>
    <mergeCell ref="B674:B675"/>
    <mergeCell ref="C674:C675"/>
    <mergeCell ref="D674:F674"/>
    <mergeCell ref="B684:B685"/>
    <mergeCell ref="C684:C685"/>
    <mergeCell ref="D684:F684"/>
    <mergeCell ref="G684:I684"/>
    <mergeCell ref="J684:L684"/>
    <mergeCell ref="G626:I626"/>
    <mergeCell ref="J626:L626"/>
    <mergeCell ref="B653:B654"/>
    <mergeCell ref="C653:C654"/>
    <mergeCell ref="D653:F653"/>
    <mergeCell ref="B663:B664"/>
    <mergeCell ref="C663:C664"/>
    <mergeCell ref="D663:F663"/>
    <mergeCell ref="G663:I663"/>
    <mergeCell ref="J663:L663"/>
    <mergeCell ref="B616:B617"/>
    <mergeCell ref="C616:C617"/>
    <mergeCell ref="D616:F616"/>
    <mergeCell ref="B626:B627"/>
    <mergeCell ref="C626:C627"/>
    <mergeCell ref="D626:F626"/>
    <mergeCell ref="G586:I586"/>
    <mergeCell ref="J586:L586"/>
    <mergeCell ref="B596:B597"/>
    <mergeCell ref="C596:C597"/>
    <mergeCell ref="D596:F596"/>
    <mergeCell ref="B606:B607"/>
    <mergeCell ref="C606:C607"/>
    <mergeCell ref="D606:F606"/>
    <mergeCell ref="G606:I606"/>
    <mergeCell ref="J606:L606"/>
    <mergeCell ref="B576:B577"/>
    <mergeCell ref="C576:C577"/>
    <mergeCell ref="D576:F576"/>
    <mergeCell ref="B586:B587"/>
    <mergeCell ref="C586:C587"/>
    <mergeCell ref="D586:F586"/>
    <mergeCell ref="G548:I548"/>
    <mergeCell ref="J548:L548"/>
    <mergeCell ref="B557:B558"/>
    <mergeCell ref="C557:C558"/>
    <mergeCell ref="D557:F557"/>
    <mergeCell ref="B567:B568"/>
    <mergeCell ref="C567:F567"/>
    <mergeCell ref="G567:J567"/>
    <mergeCell ref="K567:N567"/>
    <mergeCell ref="B538:B539"/>
    <mergeCell ref="C538:C539"/>
    <mergeCell ref="D538:F538"/>
    <mergeCell ref="B548:B549"/>
    <mergeCell ref="C548:C549"/>
    <mergeCell ref="D548:F548"/>
    <mergeCell ref="G510:I510"/>
    <mergeCell ref="J510:L510"/>
    <mergeCell ref="B519:B520"/>
    <mergeCell ref="C519:C520"/>
    <mergeCell ref="D519:F519"/>
    <mergeCell ref="B529:B530"/>
    <mergeCell ref="C529:F529"/>
    <mergeCell ref="G529:J529"/>
    <mergeCell ref="K529:N529"/>
    <mergeCell ref="B500:B501"/>
    <mergeCell ref="C500:C501"/>
    <mergeCell ref="D500:F500"/>
    <mergeCell ref="B510:B511"/>
    <mergeCell ref="C510:C511"/>
    <mergeCell ref="D510:F510"/>
    <mergeCell ref="K471:N471"/>
    <mergeCell ref="B480:B481"/>
    <mergeCell ref="C480:C481"/>
    <mergeCell ref="D480:F480"/>
    <mergeCell ref="B490:B491"/>
    <mergeCell ref="C490:C491"/>
    <mergeCell ref="D490:F490"/>
    <mergeCell ref="G490:I490"/>
    <mergeCell ref="J490:L490"/>
    <mergeCell ref="B461:B462"/>
    <mergeCell ref="C461:C462"/>
    <mergeCell ref="D461:F461"/>
    <mergeCell ref="B471:B472"/>
    <mergeCell ref="C471:F471"/>
    <mergeCell ref="G471:J471"/>
    <mergeCell ref="G426:I426"/>
    <mergeCell ref="J426:L426"/>
    <mergeCell ref="B436:B437"/>
    <mergeCell ref="C436:C437"/>
    <mergeCell ref="D436:F436"/>
    <mergeCell ref="B446:B447"/>
    <mergeCell ref="C446:C447"/>
    <mergeCell ref="D446:F446"/>
    <mergeCell ref="G446:I446"/>
    <mergeCell ref="J446:L446"/>
    <mergeCell ref="B415:B416"/>
    <mergeCell ref="C415:C416"/>
    <mergeCell ref="D415:F415"/>
    <mergeCell ref="B426:B427"/>
    <mergeCell ref="C426:C427"/>
    <mergeCell ref="D426:F426"/>
    <mergeCell ref="B389:O389"/>
    <mergeCell ref="B392:B393"/>
    <mergeCell ref="C392:C393"/>
    <mergeCell ref="D392:F392"/>
    <mergeCell ref="B402:B403"/>
    <mergeCell ref="C402:F402"/>
    <mergeCell ref="G402:J402"/>
    <mergeCell ref="K402:N402"/>
    <mergeCell ref="B369:O369"/>
    <mergeCell ref="B371:B372"/>
    <mergeCell ref="C371:C372"/>
    <mergeCell ref="D371:F371"/>
    <mergeCell ref="B381:B382"/>
    <mergeCell ref="C381:C382"/>
    <mergeCell ref="D381:F381"/>
    <mergeCell ref="G381:I381"/>
    <mergeCell ref="J381:L381"/>
    <mergeCell ref="B346:O346"/>
    <mergeCell ref="B348:B349"/>
    <mergeCell ref="C348:C349"/>
    <mergeCell ref="D348:F348"/>
    <mergeCell ref="B358:B359"/>
    <mergeCell ref="C358:C359"/>
    <mergeCell ref="D358:F358"/>
    <mergeCell ref="G358:I358"/>
    <mergeCell ref="J358:L358"/>
    <mergeCell ref="B325:O325"/>
    <mergeCell ref="B327:B328"/>
    <mergeCell ref="C327:C328"/>
    <mergeCell ref="D327:F327"/>
    <mergeCell ref="B337:B338"/>
    <mergeCell ref="C337:C338"/>
    <mergeCell ref="D337:F337"/>
    <mergeCell ref="G337:I337"/>
    <mergeCell ref="J337:L337"/>
    <mergeCell ref="B306:O306"/>
    <mergeCell ref="B308:B309"/>
    <mergeCell ref="C308:C309"/>
    <mergeCell ref="D308:F308"/>
    <mergeCell ref="B318:B319"/>
    <mergeCell ref="C318:C319"/>
    <mergeCell ref="D318:F318"/>
    <mergeCell ref="G318:I318"/>
    <mergeCell ref="J318:L318"/>
    <mergeCell ref="B284:O284"/>
    <mergeCell ref="B287:B288"/>
    <mergeCell ref="C287:C288"/>
    <mergeCell ref="D287:F287"/>
    <mergeCell ref="B297:B298"/>
    <mergeCell ref="C297:C298"/>
    <mergeCell ref="D297:F297"/>
    <mergeCell ref="G297:I297"/>
    <mergeCell ref="J297:L297"/>
    <mergeCell ref="B262:O262"/>
    <mergeCell ref="B264:B265"/>
    <mergeCell ref="C264:C265"/>
    <mergeCell ref="D264:F264"/>
    <mergeCell ref="B275:B276"/>
    <mergeCell ref="C275:C276"/>
    <mergeCell ref="D275:F275"/>
    <mergeCell ref="G275:I275"/>
    <mergeCell ref="J275:L275"/>
    <mergeCell ref="B240:O240"/>
    <mergeCell ref="B242:B243"/>
    <mergeCell ref="C242:C243"/>
    <mergeCell ref="D242:F242"/>
    <mergeCell ref="B252:B253"/>
    <mergeCell ref="C252:C253"/>
    <mergeCell ref="D252:F252"/>
    <mergeCell ref="G252:I252"/>
    <mergeCell ref="J252:L252"/>
    <mergeCell ref="B219:O219"/>
    <mergeCell ref="B221:B222"/>
    <mergeCell ref="C221:C222"/>
    <mergeCell ref="D221:F221"/>
    <mergeCell ref="B231:B232"/>
    <mergeCell ref="C231:F231"/>
    <mergeCell ref="G231:J231"/>
    <mergeCell ref="K231:N231"/>
    <mergeCell ref="B170:O170"/>
    <mergeCell ref="B172:B173"/>
    <mergeCell ref="C172:C173"/>
    <mergeCell ref="D172:F172"/>
    <mergeCell ref="B208:B209"/>
    <mergeCell ref="C208:F208"/>
    <mergeCell ref="G208:J208"/>
    <mergeCell ref="K208:N208"/>
    <mergeCell ref="A159:B159"/>
    <mergeCell ref="B160:K160"/>
    <mergeCell ref="B161:K161"/>
    <mergeCell ref="B162:B163"/>
    <mergeCell ref="C162:E162"/>
    <mergeCell ref="F162:H162"/>
    <mergeCell ref="I162:K162"/>
    <mergeCell ref="M103:O103"/>
    <mergeCell ref="A130:B130"/>
    <mergeCell ref="A132:A133"/>
    <mergeCell ref="B132:B133"/>
    <mergeCell ref="C132:C133"/>
    <mergeCell ref="D132:F132"/>
    <mergeCell ref="G132:I132"/>
    <mergeCell ref="J132:L132"/>
    <mergeCell ref="M132:O132"/>
    <mergeCell ref="B102:K102"/>
    <mergeCell ref="A103:A104"/>
    <mergeCell ref="B103:B104"/>
    <mergeCell ref="C103:C104"/>
    <mergeCell ref="D103:F103"/>
    <mergeCell ref="G103:I103"/>
    <mergeCell ref="J103:L103"/>
    <mergeCell ref="B78:B79"/>
    <mergeCell ref="C78:E78"/>
    <mergeCell ref="F78:H78"/>
    <mergeCell ref="I78:K78"/>
    <mergeCell ref="B89:O89"/>
    <mergeCell ref="B91:B92"/>
    <mergeCell ref="C91:C92"/>
    <mergeCell ref="D91:F91"/>
    <mergeCell ref="B60:O60"/>
    <mergeCell ref="B62:B63"/>
    <mergeCell ref="C62:E62"/>
    <mergeCell ref="F62:H62"/>
    <mergeCell ref="I62:K62"/>
    <mergeCell ref="B76:K76"/>
    <mergeCell ref="B47:B49"/>
    <mergeCell ref="C47:C49"/>
    <mergeCell ref="D47:D49"/>
    <mergeCell ref="E47:J47"/>
    <mergeCell ref="K47:K49"/>
    <mergeCell ref="E48:E49"/>
    <mergeCell ref="F48:J48"/>
    <mergeCell ref="F20:J20"/>
    <mergeCell ref="B33:B35"/>
    <mergeCell ref="C33:C35"/>
    <mergeCell ref="D33:D35"/>
    <mergeCell ref="E33:J33"/>
    <mergeCell ref="K33:K35"/>
    <mergeCell ref="E34:E35"/>
    <mergeCell ref="F34:J34"/>
    <mergeCell ref="B2:O2"/>
    <mergeCell ref="B4:B5"/>
    <mergeCell ref="C4:C5"/>
    <mergeCell ref="D4:F4"/>
    <mergeCell ref="B19:B21"/>
    <mergeCell ref="C19:C21"/>
    <mergeCell ref="D19:D21"/>
    <mergeCell ref="E19:J19"/>
    <mergeCell ref="K19:K21"/>
    <mergeCell ref="E20:E21"/>
  </mergeCells>
  <printOptions/>
  <pageMargins left="0.39375" right="0.39375" top="0.39375" bottom="0.39375" header="0.5118110236220472" footer="0.5118110236220472"/>
  <pageSetup fitToHeight="12" fitToWidth="1" horizontalDpi="300" verticalDpi="300" orientation="portrait" paperSize="9" scale="42" r:id="rId1"/>
  <rowBreaks count="13" manualBreakCount="13">
    <brk id="110" max="255" man="1"/>
    <brk id="152" max="255" man="1"/>
    <brk id="198" max="255" man="1"/>
    <brk id="206" max="255" man="1"/>
    <brk id="239" max="255" man="1"/>
    <brk id="259" max="255" man="1"/>
    <brk id="296" max="255" man="1"/>
    <brk id="324" max="255" man="1"/>
    <brk id="368" max="255" man="1"/>
    <brk id="433" max="255" man="1"/>
    <brk id="477" max="255" man="1"/>
    <brk id="535" max="255" man="1"/>
    <brk id="613" max="255" man="1"/>
  </rowBreaks>
</worksheet>
</file>

<file path=xl/worksheets/sheet4.xml><?xml version="1.0" encoding="utf-8"?>
<worksheet xmlns="http://schemas.openxmlformats.org/spreadsheetml/2006/main" xmlns:r="http://schemas.openxmlformats.org/officeDocument/2006/relationships">
  <dimension ref="A1:I39"/>
  <sheetViews>
    <sheetView view="pageBreakPreview" zoomScaleNormal="77" zoomScaleSheetLayoutView="100" zoomScalePageLayoutView="0" workbookViewId="0" topLeftCell="A19">
      <selection activeCell="B6" sqref="B6"/>
    </sheetView>
  </sheetViews>
  <sheetFormatPr defaultColWidth="13.00390625" defaultRowHeight="12.75"/>
  <cols>
    <col min="1" max="1" width="13.00390625" style="0" customWidth="1"/>
    <col min="2" max="2" width="45.25390625" style="71" customWidth="1"/>
  </cols>
  <sheetData>
    <row r="1" ht="18">
      <c r="A1" s="72"/>
    </row>
    <row r="2" spans="1:6" ht="14.25">
      <c r="A2" s="73" t="s">
        <v>234</v>
      </c>
      <c r="B2" s="74" t="s">
        <v>0</v>
      </c>
      <c r="C2" s="73" t="s">
        <v>494</v>
      </c>
      <c r="D2" s="73" t="s">
        <v>9</v>
      </c>
      <c r="E2" s="73" t="s">
        <v>10</v>
      </c>
      <c r="F2" s="75" t="s">
        <v>2</v>
      </c>
    </row>
    <row r="3" spans="1:9" ht="18">
      <c r="A3" s="76"/>
      <c r="B3" s="77"/>
      <c r="C3" s="78"/>
      <c r="D3" s="78"/>
      <c r="E3" s="73"/>
      <c r="F3" s="73" t="s">
        <v>495</v>
      </c>
      <c r="G3" s="73" t="s">
        <v>496</v>
      </c>
      <c r="H3" s="73" t="s">
        <v>497</v>
      </c>
      <c r="I3" s="75" t="s">
        <v>498</v>
      </c>
    </row>
    <row r="4" spans="1:9" ht="14.25">
      <c r="A4" s="73">
        <v>1</v>
      </c>
      <c r="B4" s="74">
        <v>2</v>
      </c>
      <c r="C4" s="73">
        <v>3</v>
      </c>
      <c r="D4" s="73">
        <v>4</v>
      </c>
      <c r="E4" s="73" t="s">
        <v>11</v>
      </c>
      <c r="F4" s="73">
        <v>5</v>
      </c>
      <c r="G4" s="73">
        <v>6</v>
      </c>
      <c r="H4" s="73">
        <v>7</v>
      </c>
      <c r="I4" s="75">
        <v>8</v>
      </c>
    </row>
    <row r="5" spans="1:9" ht="30">
      <c r="A5" s="73">
        <v>1</v>
      </c>
      <c r="B5" s="79" t="s">
        <v>499</v>
      </c>
      <c r="C5" s="73">
        <v>26000</v>
      </c>
      <c r="D5" s="73" t="s">
        <v>500</v>
      </c>
      <c r="E5" s="80"/>
      <c r="F5" s="80"/>
      <c r="G5" s="80"/>
      <c r="H5" s="80"/>
      <c r="I5" s="81"/>
    </row>
    <row r="6" spans="1:9" ht="194.25">
      <c r="A6" s="82">
        <v>43831</v>
      </c>
      <c r="B6" s="83" t="s">
        <v>501</v>
      </c>
      <c r="C6" s="73">
        <v>26100</v>
      </c>
      <c r="D6" s="73" t="s">
        <v>500</v>
      </c>
      <c r="E6" s="80"/>
      <c r="F6" s="80"/>
      <c r="G6" s="80"/>
      <c r="H6" s="80"/>
      <c r="I6" s="81"/>
    </row>
    <row r="7" spans="1:9" ht="14.25">
      <c r="A7" s="73"/>
      <c r="B7" s="83"/>
      <c r="C7" s="73"/>
      <c r="D7" s="73"/>
      <c r="E7" s="80"/>
      <c r="F7" s="80"/>
      <c r="G7" s="80"/>
      <c r="H7" s="80"/>
      <c r="I7" s="81"/>
    </row>
    <row r="8" spans="1:9" ht="14.25">
      <c r="A8" s="73">
        <v>1</v>
      </c>
      <c r="B8" s="74">
        <v>2</v>
      </c>
      <c r="C8" s="73">
        <v>3</v>
      </c>
      <c r="D8" s="73">
        <v>4</v>
      </c>
      <c r="E8" s="73" t="s">
        <v>11</v>
      </c>
      <c r="F8" s="73">
        <v>5</v>
      </c>
      <c r="G8" s="73">
        <v>6</v>
      </c>
      <c r="H8" s="73">
        <v>7</v>
      </c>
      <c r="I8" s="75">
        <v>8</v>
      </c>
    </row>
    <row r="9" spans="1:9" ht="75">
      <c r="A9" s="82">
        <v>43862</v>
      </c>
      <c r="B9" s="84" t="s">
        <v>502</v>
      </c>
      <c r="C9" s="73">
        <v>26200</v>
      </c>
      <c r="D9" s="73" t="s">
        <v>500</v>
      </c>
      <c r="E9" s="80"/>
      <c r="F9" s="80"/>
      <c r="G9" s="80"/>
      <c r="H9" s="80"/>
      <c r="I9" s="81"/>
    </row>
    <row r="10" spans="1:9" ht="60">
      <c r="A10" s="82">
        <v>43891</v>
      </c>
      <c r="B10" s="84" t="s">
        <v>503</v>
      </c>
      <c r="C10" s="73">
        <v>26300</v>
      </c>
      <c r="D10" s="73" t="s">
        <v>500</v>
      </c>
      <c r="E10" s="80"/>
      <c r="F10" s="80"/>
      <c r="G10" s="80"/>
      <c r="H10" s="80"/>
      <c r="I10" s="81"/>
    </row>
    <row r="11" spans="1:9" ht="42.75">
      <c r="A11" s="82">
        <v>36951</v>
      </c>
      <c r="B11" s="83" t="s">
        <v>504</v>
      </c>
      <c r="C11" s="73">
        <v>26310</v>
      </c>
      <c r="D11" s="73" t="s">
        <v>500</v>
      </c>
      <c r="E11" s="73" t="s">
        <v>500</v>
      </c>
      <c r="F11" s="80"/>
      <c r="G11" s="80"/>
      <c r="H11" s="80"/>
      <c r="I11" s="81"/>
    </row>
    <row r="12" spans="1:9" ht="15">
      <c r="A12" s="73"/>
      <c r="B12" s="79" t="s">
        <v>505</v>
      </c>
      <c r="C12" s="73" t="s">
        <v>14</v>
      </c>
      <c r="D12" s="73"/>
      <c r="E12" s="80"/>
      <c r="F12" s="80"/>
      <c r="G12" s="80"/>
      <c r="H12" s="80"/>
      <c r="I12" s="81"/>
    </row>
    <row r="13" spans="1:9" ht="14.25">
      <c r="A13" s="73"/>
      <c r="B13" s="83"/>
      <c r="C13" s="73"/>
      <c r="D13" s="73"/>
      <c r="E13" s="80"/>
      <c r="F13" s="80"/>
      <c r="G13" s="80"/>
      <c r="H13" s="80"/>
      <c r="I13" s="81"/>
    </row>
    <row r="14" spans="1:9" ht="30">
      <c r="A14" s="82">
        <v>37316</v>
      </c>
      <c r="B14" s="79" t="s">
        <v>506</v>
      </c>
      <c r="C14" s="73">
        <v>26320</v>
      </c>
      <c r="D14" s="73" t="s">
        <v>500</v>
      </c>
      <c r="E14" s="73" t="s">
        <v>500</v>
      </c>
      <c r="F14" s="80"/>
      <c r="G14" s="80"/>
      <c r="H14" s="80"/>
      <c r="I14" s="81"/>
    </row>
    <row r="15" spans="1:9" ht="75">
      <c r="A15" s="82">
        <v>43922</v>
      </c>
      <c r="B15" s="84" t="s">
        <v>507</v>
      </c>
      <c r="C15" s="73">
        <v>26400</v>
      </c>
      <c r="D15" s="73" t="s">
        <v>500</v>
      </c>
      <c r="E15" s="80"/>
      <c r="F15" s="80"/>
      <c r="G15" s="80"/>
      <c r="H15" s="80"/>
      <c r="I15" s="81"/>
    </row>
    <row r="16" spans="1:9" ht="14.25">
      <c r="A16" s="73">
        <v>1</v>
      </c>
      <c r="B16" s="74">
        <v>2</v>
      </c>
      <c r="C16" s="73">
        <v>3</v>
      </c>
      <c r="D16" s="73">
        <v>4</v>
      </c>
      <c r="E16" s="73" t="s">
        <v>11</v>
      </c>
      <c r="F16" s="73">
        <v>5</v>
      </c>
      <c r="G16" s="73">
        <v>6</v>
      </c>
      <c r="H16" s="73">
        <v>7</v>
      </c>
      <c r="I16" s="75">
        <v>8</v>
      </c>
    </row>
    <row r="17" spans="1:9" ht="57">
      <c r="A17" s="82">
        <v>36982</v>
      </c>
      <c r="B17" s="83" t="s">
        <v>508</v>
      </c>
      <c r="C17" s="73">
        <v>26410</v>
      </c>
      <c r="D17" s="73" t="s">
        <v>500</v>
      </c>
      <c r="E17" s="80"/>
      <c r="F17" s="80"/>
      <c r="G17" s="80"/>
      <c r="H17" s="80"/>
      <c r="I17" s="81"/>
    </row>
    <row r="18" spans="1:9" ht="42.75">
      <c r="A18" s="73" t="s">
        <v>17</v>
      </c>
      <c r="B18" s="85" t="s">
        <v>509</v>
      </c>
      <c r="C18" s="73">
        <v>26411</v>
      </c>
      <c r="D18" s="73" t="s">
        <v>500</v>
      </c>
      <c r="E18" s="80"/>
      <c r="F18" s="80"/>
      <c r="G18" s="80"/>
      <c r="H18" s="80"/>
      <c r="I18" s="81"/>
    </row>
    <row r="19" spans="1:9" ht="30">
      <c r="A19" s="73" t="s">
        <v>18</v>
      </c>
      <c r="B19" s="84" t="s">
        <v>510</v>
      </c>
      <c r="C19" s="73">
        <v>26412</v>
      </c>
      <c r="D19" s="73" t="s">
        <v>500</v>
      </c>
      <c r="E19" s="80"/>
      <c r="F19" s="80"/>
      <c r="G19" s="80"/>
      <c r="H19" s="80"/>
      <c r="I19" s="81"/>
    </row>
    <row r="20" spans="1:9" ht="60">
      <c r="A20" s="73" t="s">
        <v>19</v>
      </c>
      <c r="B20" s="79" t="s">
        <v>20</v>
      </c>
      <c r="C20" s="73">
        <v>26420</v>
      </c>
      <c r="D20" s="73" t="s">
        <v>500</v>
      </c>
      <c r="E20" s="80"/>
      <c r="F20" s="80"/>
      <c r="G20" s="80"/>
      <c r="H20" s="80"/>
      <c r="I20" s="81"/>
    </row>
    <row r="21" spans="1:9" ht="42.75">
      <c r="A21" s="73" t="s">
        <v>511</v>
      </c>
      <c r="B21" s="85" t="s">
        <v>509</v>
      </c>
      <c r="C21" s="73">
        <v>26421</v>
      </c>
      <c r="D21" s="73" t="s">
        <v>500</v>
      </c>
      <c r="E21" s="80"/>
      <c r="F21" s="80"/>
      <c r="G21" s="80"/>
      <c r="H21" s="80"/>
      <c r="I21" s="81"/>
    </row>
    <row r="22" spans="1:9" ht="15">
      <c r="A22" s="73"/>
      <c r="B22" s="79" t="s">
        <v>505</v>
      </c>
      <c r="C22" s="73" t="s">
        <v>21</v>
      </c>
      <c r="D22" s="73" t="s">
        <v>500</v>
      </c>
      <c r="E22" s="80"/>
      <c r="F22" s="80"/>
      <c r="G22" s="80"/>
      <c r="H22" s="80"/>
      <c r="I22" s="81"/>
    </row>
    <row r="23" spans="1:9" ht="30">
      <c r="A23" s="73" t="s">
        <v>22</v>
      </c>
      <c r="B23" s="84" t="s">
        <v>510</v>
      </c>
      <c r="C23" s="73">
        <v>26422</v>
      </c>
      <c r="D23" s="73" t="s">
        <v>500</v>
      </c>
      <c r="E23" s="80"/>
      <c r="F23" s="80"/>
      <c r="G23" s="80"/>
      <c r="H23" s="80"/>
      <c r="I23" s="81"/>
    </row>
    <row r="24" spans="1:9" ht="30">
      <c r="A24" s="73" t="s">
        <v>23</v>
      </c>
      <c r="B24" s="79" t="s">
        <v>512</v>
      </c>
      <c r="C24" s="73">
        <v>26430</v>
      </c>
      <c r="D24" s="73" t="s">
        <v>500</v>
      </c>
      <c r="E24" s="80"/>
      <c r="F24" s="80"/>
      <c r="G24" s="80"/>
      <c r="H24" s="80"/>
      <c r="I24" s="81"/>
    </row>
    <row r="25" spans="1:9" ht="14.25">
      <c r="A25" s="73">
        <v>1</v>
      </c>
      <c r="B25" s="74">
        <v>2</v>
      </c>
      <c r="C25" s="73">
        <v>3</v>
      </c>
      <c r="D25" s="73">
        <v>4</v>
      </c>
      <c r="E25" s="73" t="s">
        <v>11</v>
      </c>
      <c r="F25" s="73">
        <v>5</v>
      </c>
      <c r="G25" s="73">
        <v>6</v>
      </c>
      <c r="H25" s="73">
        <v>7</v>
      </c>
      <c r="I25" s="75">
        <v>8</v>
      </c>
    </row>
    <row r="26" spans="1:9" ht="15">
      <c r="A26" s="73"/>
      <c r="B26" s="79" t="s">
        <v>505</v>
      </c>
      <c r="C26" s="73" t="s">
        <v>24</v>
      </c>
      <c r="D26" s="73" t="s">
        <v>500</v>
      </c>
      <c r="E26" s="80"/>
      <c r="F26" s="80"/>
      <c r="G26" s="80"/>
      <c r="H26" s="80"/>
      <c r="I26" s="81"/>
    </row>
    <row r="27" spans="1:9" ht="28.5">
      <c r="A27" s="73" t="s">
        <v>25</v>
      </c>
      <c r="B27" s="83" t="s">
        <v>26</v>
      </c>
      <c r="C27" s="73">
        <v>26440</v>
      </c>
      <c r="D27" s="73" t="s">
        <v>500</v>
      </c>
      <c r="E27" s="80"/>
      <c r="F27" s="80"/>
      <c r="G27" s="80"/>
      <c r="H27" s="80"/>
      <c r="I27" s="81"/>
    </row>
    <row r="28" spans="1:9" ht="42.75">
      <c r="A28" s="73" t="s">
        <v>27</v>
      </c>
      <c r="B28" s="85" t="s">
        <v>509</v>
      </c>
      <c r="C28" s="73">
        <v>26441</v>
      </c>
      <c r="D28" s="73" t="s">
        <v>500</v>
      </c>
      <c r="E28" s="80"/>
      <c r="F28" s="80"/>
      <c r="G28" s="80"/>
      <c r="H28" s="80"/>
      <c r="I28" s="81"/>
    </row>
    <row r="29" spans="1:9" ht="30">
      <c r="A29" s="73" t="s">
        <v>28</v>
      </c>
      <c r="B29" s="84" t="s">
        <v>510</v>
      </c>
      <c r="C29" s="73">
        <v>26442</v>
      </c>
      <c r="D29" s="73" t="s">
        <v>500</v>
      </c>
      <c r="E29" s="80"/>
      <c r="F29" s="80"/>
      <c r="G29" s="80"/>
      <c r="H29" s="80"/>
      <c r="I29" s="81"/>
    </row>
    <row r="30" spans="1:9" ht="28.5">
      <c r="A30" s="73" t="s">
        <v>29</v>
      </c>
      <c r="B30" s="83" t="s">
        <v>30</v>
      </c>
      <c r="C30" s="73">
        <v>26450</v>
      </c>
      <c r="D30" s="73" t="s">
        <v>500</v>
      </c>
      <c r="E30" s="80"/>
      <c r="F30" s="80"/>
      <c r="G30" s="80"/>
      <c r="H30" s="80"/>
      <c r="I30" s="81"/>
    </row>
    <row r="31" spans="1:9" ht="42.75">
      <c r="A31" s="73" t="s">
        <v>31</v>
      </c>
      <c r="B31" s="85" t="s">
        <v>509</v>
      </c>
      <c r="C31" s="73">
        <v>26451</v>
      </c>
      <c r="D31" s="73" t="s">
        <v>500</v>
      </c>
      <c r="E31" s="80"/>
      <c r="F31" s="80"/>
      <c r="G31" s="80"/>
      <c r="H31" s="80"/>
      <c r="I31" s="81"/>
    </row>
    <row r="32" spans="1:9" ht="15">
      <c r="A32" s="73"/>
      <c r="B32" s="79" t="s">
        <v>505</v>
      </c>
      <c r="C32" s="73" t="s">
        <v>32</v>
      </c>
      <c r="D32" s="73" t="s">
        <v>500</v>
      </c>
      <c r="E32" s="80"/>
      <c r="F32" s="80"/>
      <c r="G32" s="80"/>
      <c r="H32" s="80"/>
      <c r="I32" s="81"/>
    </row>
    <row r="33" spans="1:9" ht="30">
      <c r="A33" s="73" t="s">
        <v>33</v>
      </c>
      <c r="B33" s="79" t="s">
        <v>16</v>
      </c>
      <c r="C33" s="73">
        <v>26452</v>
      </c>
      <c r="D33" s="73" t="s">
        <v>500</v>
      </c>
      <c r="E33" s="80"/>
      <c r="F33" s="80"/>
      <c r="G33" s="80"/>
      <c r="H33" s="80"/>
      <c r="I33" s="81"/>
    </row>
    <row r="34" spans="1:9" ht="75">
      <c r="A34" s="73" t="s">
        <v>34</v>
      </c>
      <c r="B34" s="84" t="s">
        <v>513</v>
      </c>
      <c r="C34" s="73">
        <v>26500</v>
      </c>
      <c r="D34" s="73" t="s">
        <v>500</v>
      </c>
      <c r="E34" s="80"/>
      <c r="F34" s="80"/>
      <c r="G34" s="80"/>
      <c r="H34" s="80"/>
      <c r="I34" s="81"/>
    </row>
    <row r="35" spans="1:9" ht="14.25">
      <c r="A35" s="80"/>
      <c r="B35" s="74" t="s">
        <v>35</v>
      </c>
      <c r="C35" s="73">
        <v>26510</v>
      </c>
      <c r="D35" s="80"/>
      <c r="E35" s="80"/>
      <c r="F35" s="80"/>
      <c r="G35" s="80"/>
      <c r="H35" s="80"/>
      <c r="I35" s="81"/>
    </row>
    <row r="36" spans="1:9" ht="18">
      <c r="A36" s="76"/>
      <c r="B36" s="83"/>
      <c r="C36" s="76"/>
      <c r="D36" s="78"/>
      <c r="E36" s="78"/>
      <c r="F36" s="78"/>
      <c r="G36" s="78"/>
      <c r="H36" s="78"/>
      <c r="I36" s="86"/>
    </row>
    <row r="37" spans="1:9" ht="14.25">
      <c r="A37" s="73">
        <v>1</v>
      </c>
      <c r="B37" s="74">
        <v>2</v>
      </c>
      <c r="C37" s="73">
        <v>3</v>
      </c>
      <c r="D37" s="73">
        <v>4</v>
      </c>
      <c r="E37" s="73"/>
      <c r="F37" s="73">
        <v>5</v>
      </c>
      <c r="G37" s="73">
        <v>6</v>
      </c>
      <c r="H37" s="73">
        <v>7</v>
      </c>
      <c r="I37" s="75">
        <v>8</v>
      </c>
    </row>
    <row r="38" spans="1:9" ht="60">
      <c r="A38" s="73" t="s">
        <v>36</v>
      </c>
      <c r="B38" s="79" t="s">
        <v>514</v>
      </c>
      <c r="C38" s="73">
        <v>26600</v>
      </c>
      <c r="D38" s="73" t="s">
        <v>500</v>
      </c>
      <c r="E38" s="80"/>
      <c r="F38" s="80"/>
      <c r="G38" s="80"/>
      <c r="H38" s="80"/>
      <c r="I38" s="81"/>
    </row>
    <row r="39" spans="1:9" ht="14.25">
      <c r="A39" s="80"/>
      <c r="B39" s="74" t="s">
        <v>35</v>
      </c>
      <c r="C39" s="73">
        <v>26610</v>
      </c>
      <c r="D39" s="80"/>
      <c r="E39" s="80"/>
      <c r="F39" s="80"/>
      <c r="G39" s="80"/>
      <c r="H39" s="80"/>
      <c r="I39" s="81"/>
    </row>
  </sheetData>
  <sheetProtection selectLockedCells="1" selectUnlockedCells="1"/>
  <hyperlinks>
    <hyperlink ref="B5" location="P1117!A1" display="Выплаты на закупку товаров, работ, услуг, всего &lt;11&gt;"/>
    <hyperlink ref="B12" location="P1118!A1" display="из них &lt;10.1&gt;:"/>
    <hyperlink ref="B14" r:id="rId1" display="в соответствии с Федеральным законом N 223-ФЗ"/>
    <hyperlink ref="B18" r:id="rId2" display="в том числе:&#10;в соответствии с Федеральным законом № 44-ФЗ"/>
    <hyperlink ref="B20" r:id="rId3" display="за счет субсидий, предоставляемых в соответствии с абзацем вторым пункта 1 статьи 78.1 Бюджетного кодекса Российской Федерации"/>
    <hyperlink ref="B21" r:id="rId4" display="в том числе:&#10;в соответствии с Федеральным законом № 44-ФЗ"/>
    <hyperlink ref="B22" location="P1118!A1" display="из них &lt;10.1&gt;:"/>
    <hyperlink ref="B24" location="P1121!A1" display="за счет субсидий, предоставляемых на осуществление капитальных вложений &lt;15&gt;"/>
    <hyperlink ref="B26" location="P1118!A1" display="из них &lt;10.1&gt;:"/>
    <hyperlink ref="B28" r:id="rId5" display="в том числе:&#10;в соответствии с Федеральным законом № 44-ФЗ"/>
    <hyperlink ref="B31" r:id="rId6" display="в том числе:&#10;в соответствии с Федеральным законом № 44-ФЗ"/>
    <hyperlink ref="B32" location="P1118!A1" display="из них &lt;10.1&gt;:"/>
    <hyperlink ref="B33" r:id="rId7" display="в соответствии с Федеральным законом № 223-ФЗ"/>
    <hyperlink ref="B38" r:id="rId8" display="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
  </hyperlinks>
  <printOptions/>
  <pageMargins left="0.7875" right="0.7875" top="1.0527777777777778" bottom="1.0527777777777778" header="0.7875" footer="0.7875"/>
  <pageSetup horizontalDpi="300" verticalDpi="300" orientation="portrait" paperSize="9" r:id="rId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Филимонцева Марина Александровна</dc:creator>
  <cp:keywords/>
  <dc:description/>
  <cp:lastModifiedBy>kostireva</cp:lastModifiedBy>
  <cp:lastPrinted>2021-12-07T10:18:30Z</cp:lastPrinted>
  <dcterms:created xsi:type="dcterms:W3CDTF">2021-12-07T04:56:54Z</dcterms:created>
  <dcterms:modified xsi:type="dcterms:W3CDTF">2021-12-15T11:34:31Z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